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8" yWindow="-108" windowWidth="23256" windowHeight="12576"/>
  </bookViews>
  <sheets>
    <sheet name="1" sheetId="1" r:id="rId1"/>
  </sheets>
  <definedNames>
    <definedName name="_xlnm._FilterDatabase" localSheetId="0" hidden="1">'1'!$A$19:$CB$77</definedName>
    <definedName name="_xlnm.Print_Area" localSheetId="0">'1'!$A$1:$AU$77</definedName>
  </definedNames>
  <calcPr calcId="144525"/>
</workbook>
</file>

<file path=xl/calcChain.xml><?xml version="1.0" encoding="utf-8"?>
<calcChain xmlns="http://schemas.openxmlformats.org/spreadsheetml/2006/main">
  <c r="N63" i="1" l="1"/>
  <c r="N64" i="1"/>
  <c r="N62" i="1"/>
  <c r="N52" i="1"/>
  <c r="N49" i="1" s="1"/>
  <c r="N53" i="1"/>
  <c r="Q49" i="1"/>
  <c r="P49" i="1"/>
  <c r="Q53" i="1"/>
  <c r="P53" i="1"/>
  <c r="H53" i="1"/>
  <c r="H49" i="1"/>
  <c r="G49" i="1"/>
  <c r="G53" i="1"/>
  <c r="AJ49" i="1"/>
  <c r="AK49" i="1"/>
  <c r="AL49" i="1"/>
  <c r="AM49" i="1"/>
  <c r="AN49" i="1"/>
  <c r="AO49" i="1"/>
  <c r="AP49" i="1"/>
  <c r="AQ49" i="1"/>
  <c r="AJ53" i="1"/>
  <c r="AK53" i="1"/>
  <c r="AL53" i="1"/>
  <c r="AM53" i="1"/>
  <c r="AN53" i="1"/>
  <c r="AO53" i="1"/>
  <c r="AP53" i="1"/>
  <c r="AQ53" i="1"/>
  <c r="AR53" i="1"/>
  <c r="AR49" i="1"/>
  <c r="AU49" i="1"/>
  <c r="AU53" i="1"/>
  <c r="AT64" i="1"/>
  <c r="AT63" i="1"/>
  <c r="AT62" i="1"/>
  <c r="AT52" i="1"/>
  <c r="AS72" i="1"/>
  <c r="AR72" i="1"/>
  <c r="AR23" i="1" s="1"/>
  <c r="AS69" i="1"/>
  <c r="AR69" i="1"/>
  <c r="AS65" i="1"/>
  <c r="AR65" i="1"/>
  <c r="AS53" i="1"/>
  <c r="AS49" i="1"/>
  <c r="AS48" i="1" s="1"/>
  <c r="AS47" i="1" s="1"/>
  <c r="AS22" i="1" s="1"/>
  <c r="AS44" i="1"/>
  <c r="AR44" i="1"/>
  <c r="AS35" i="1"/>
  <c r="AR35" i="1"/>
  <c r="AS32" i="1"/>
  <c r="AR32" i="1"/>
  <c r="AS28" i="1"/>
  <c r="AR28" i="1"/>
  <c r="AS27" i="1"/>
  <c r="AS21" i="1" s="1"/>
  <c r="AS26" i="1"/>
  <c r="AR26" i="1"/>
  <c r="AS25" i="1"/>
  <c r="AR25" i="1"/>
  <c r="AS24" i="1"/>
  <c r="AR24" i="1"/>
  <c r="AS23" i="1"/>
  <c r="AQ72" i="1"/>
  <c r="AQ23" i="1" s="1"/>
  <c r="AP72" i="1"/>
  <c r="AQ69" i="1"/>
  <c r="AP69" i="1"/>
  <c r="AQ65" i="1"/>
  <c r="AP65" i="1"/>
  <c r="AP48" i="1"/>
  <c r="AQ44" i="1"/>
  <c r="AP44" i="1"/>
  <c r="AQ35" i="1"/>
  <c r="AP35" i="1"/>
  <c r="AQ32" i="1"/>
  <c r="AP32" i="1"/>
  <c r="AQ28" i="1"/>
  <c r="AQ27" i="1" s="1"/>
  <c r="AQ21" i="1" s="1"/>
  <c r="AP28" i="1"/>
  <c r="AP27" i="1" s="1"/>
  <c r="AP21" i="1" s="1"/>
  <c r="AQ26" i="1"/>
  <c r="AP26" i="1"/>
  <c r="AQ25" i="1"/>
  <c r="AP25" i="1"/>
  <c r="AQ24" i="1"/>
  <c r="AP24" i="1"/>
  <c r="AP23" i="1"/>
  <c r="AO72" i="1"/>
  <c r="AO23" i="1" s="1"/>
  <c r="AN72" i="1"/>
  <c r="AN23" i="1" s="1"/>
  <c r="AO69" i="1"/>
  <c r="AN69" i="1"/>
  <c r="AO65" i="1"/>
  <c r="AN65" i="1"/>
  <c r="AN48" i="1"/>
  <c r="AO44" i="1"/>
  <c r="AN44" i="1"/>
  <c r="AO35" i="1"/>
  <c r="AN35" i="1"/>
  <c r="AO32" i="1"/>
  <c r="AN32" i="1"/>
  <c r="AO28" i="1"/>
  <c r="AO27" i="1" s="1"/>
  <c r="AO21" i="1" s="1"/>
  <c r="AN28" i="1"/>
  <c r="AN27" i="1"/>
  <c r="AN21" i="1" s="1"/>
  <c r="AO26" i="1"/>
  <c r="AN26" i="1"/>
  <c r="AO25" i="1"/>
  <c r="AN25" i="1"/>
  <c r="AO24" i="1"/>
  <c r="AN24" i="1"/>
  <c r="AM72" i="1"/>
  <c r="AM23" i="1" s="1"/>
  <c r="AL72" i="1"/>
  <c r="AL23" i="1" s="1"/>
  <c r="AM69" i="1"/>
  <c r="AL69" i="1"/>
  <c r="AM65" i="1"/>
  <c r="AL65" i="1"/>
  <c r="AL48" i="1"/>
  <c r="AM44" i="1"/>
  <c r="AL44" i="1"/>
  <c r="AM35" i="1"/>
  <c r="AL35" i="1"/>
  <c r="AM32" i="1"/>
  <c r="AL32" i="1"/>
  <c r="AM28" i="1"/>
  <c r="AM27" i="1" s="1"/>
  <c r="AM21" i="1" s="1"/>
  <c r="AL28" i="1"/>
  <c r="AL27" i="1" s="1"/>
  <c r="AL21" i="1" s="1"/>
  <c r="AM26" i="1"/>
  <c r="AL26" i="1"/>
  <c r="AM25" i="1"/>
  <c r="AL25" i="1"/>
  <c r="AM24" i="1"/>
  <c r="AL24" i="1"/>
  <c r="AK72" i="1"/>
  <c r="AJ72" i="1"/>
  <c r="AK69" i="1"/>
  <c r="AJ69" i="1"/>
  <c r="AK65" i="1"/>
  <c r="AJ65" i="1"/>
  <c r="AK44" i="1"/>
  <c r="AJ44" i="1"/>
  <c r="AK35" i="1"/>
  <c r="AJ35" i="1"/>
  <c r="AK32" i="1"/>
  <c r="AJ32" i="1"/>
  <c r="AK28" i="1"/>
  <c r="AK27" i="1" s="1"/>
  <c r="AK21" i="1" s="1"/>
  <c r="AJ28" i="1"/>
  <c r="AJ27" i="1" s="1"/>
  <c r="AJ21" i="1" s="1"/>
  <c r="AK26" i="1"/>
  <c r="AJ26" i="1"/>
  <c r="AK25" i="1"/>
  <c r="AJ25" i="1"/>
  <c r="AK24" i="1"/>
  <c r="AJ24" i="1"/>
  <c r="AK23" i="1"/>
  <c r="AJ23" i="1"/>
  <c r="AH24" i="1"/>
  <c r="AI24" i="1"/>
  <c r="AH25" i="1"/>
  <c r="AI25" i="1"/>
  <c r="AH26" i="1"/>
  <c r="AI26" i="1"/>
  <c r="AH28" i="1"/>
  <c r="AI28" i="1"/>
  <c r="AH32" i="1"/>
  <c r="AI32" i="1"/>
  <c r="AH35" i="1"/>
  <c r="AI35" i="1"/>
  <c r="L49" i="1"/>
  <c r="AI53" i="1"/>
  <c r="AT61" i="1"/>
  <c r="AT60" i="1"/>
  <c r="AT59" i="1"/>
  <c r="AR27" i="1" l="1"/>
  <c r="AR21" i="1" s="1"/>
  <c r="AK48" i="1"/>
  <c r="AK47" i="1" s="1"/>
  <c r="AK22" i="1" s="1"/>
  <c r="AP47" i="1"/>
  <c r="AP22" i="1" s="1"/>
  <c r="AQ48" i="1"/>
  <c r="AQ47" i="1" s="1"/>
  <c r="AQ22" i="1" s="1"/>
  <c r="AQ20" i="1" s="1"/>
  <c r="AP20" i="1"/>
  <c r="AL47" i="1"/>
  <c r="AL22" i="1" s="1"/>
  <c r="AL20" i="1" s="1"/>
  <c r="AN47" i="1"/>
  <c r="AN22" i="1" s="1"/>
  <c r="AN20" i="1" s="1"/>
  <c r="AJ48" i="1"/>
  <c r="AJ47" i="1" s="1"/>
  <c r="AJ22" i="1" s="1"/>
  <c r="AJ20" i="1" s="1"/>
  <c r="AM48" i="1"/>
  <c r="AM47" i="1" s="1"/>
  <c r="AM22" i="1" s="1"/>
  <c r="AM20" i="1" s="1"/>
  <c r="AR48" i="1"/>
  <c r="AR47" i="1" s="1"/>
  <c r="AR22" i="1" s="1"/>
  <c r="AS20" i="1"/>
  <c r="AK20" i="1"/>
  <c r="AO48" i="1"/>
  <c r="AO47" i="1" s="1"/>
  <c r="AO22" i="1" s="1"/>
  <c r="AO20" i="1" s="1"/>
  <c r="AT58" i="1"/>
  <c r="AR20" i="1" l="1"/>
  <c r="AG49" i="1"/>
  <c r="AE49" i="1"/>
  <c r="AC49" i="1"/>
  <c r="Z49" i="1"/>
  <c r="Y49" i="1"/>
  <c r="AT29" i="1"/>
  <c r="AT30" i="1"/>
  <c r="AT31" i="1"/>
  <c r="AT33" i="1"/>
  <c r="AT34" i="1"/>
  <c r="AT36" i="1"/>
  <c r="AT37" i="1"/>
  <c r="AT38" i="1"/>
  <c r="AT39" i="1"/>
  <c r="AT40" i="1"/>
  <c r="AT41" i="1"/>
  <c r="AT42" i="1"/>
  <c r="AT43" i="1"/>
  <c r="AT45" i="1"/>
  <c r="AT46" i="1"/>
  <c r="AT50" i="1"/>
  <c r="AT51" i="1"/>
  <c r="AT54" i="1"/>
  <c r="AT55" i="1"/>
  <c r="AT56" i="1"/>
  <c r="AT57" i="1"/>
  <c r="AT66" i="1"/>
  <c r="AT67" i="1"/>
  <c r="AT68" i="1"/>
  <c r="AT70" i="1"/>
  <c r="AT71" i="1"/>
  <c r="AT73" i="1"/>
  <c r="AT74" i="1"/>
  <c r="AT75" i="1"/>
  <c r="AT76" i="1"/>
  <c r="AT77" i="1"/>
  <c r="AT49" i="1" l="1"/>
  <c r="AT53" i="1"/>
  <c r="T49" i="1"/>
  <c r="V49" i="1"/>
  <c r="AT48" i="1" l="1"/>
  <c r="I49" i="1"/>
  <c r="AA49" i="1"/>
  <c r="S49" i="1"/>
  <c r="AU44" i="1" l="1"/>
  <c r="AI44" i="1"/>
  <c r="AI27" i="1" s="1"/>
  <c r="AI21" i="1" s="1"/>
  <c r="AH44" i="1"/>
  <c r="AH27" i="1" s="1"/>
  <c r="AH21" i="1" s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AT44" i="1" s="1"/>
  <c r="H44" i="1"/>
  <c r="G44" i="1"/>
  <c r="G69" i="1"/>
  <c r="AU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AT69" i="1" s="1"/>
  <c r="H69" i="1"/>
  <c r="AU72" i="1"/>
  <c r="AI72" i="1"/>
  <c r="AI23" i="1" s="1"/>
  <c r="AH72" i="1"/>
  <c r="AH23" i="1" s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AT72" i="1" s="1"/>
  <c r="H72" i="1"/>
  <c r="G72" i="1"/>
  <c r="AF26" i="1" l="1"/>
  <c r="AE26" i="1"/>
  <c r="X26" i="1"/>
  <c r="Q26" i="1"/>
  <c r="G26" i="1"/>
  <c r="O26" i="1"/>
  <c r="AU23" i="1"/>
  <c r="AG23" i="1"/>
  <c r="AF23" i="1"/>
  <c r="AE23" i="1"/>
  <c r="AD23" i="1"/>
  <c r="AC23" i="1"/>
  <c r="AB23" i="1"/>
  <c r="Z23" i="1"/>
  <c r="Y23" i="1"/>
  <c r="X23" i="1"/>
  <c r="W23" i="1"/>
  <c r="U23" i="1"/>
  <c r="T23" i="1"/>
  <c r="S23" i="1"/>
  <c r="R23" i="1"/>
  <c r="Q23" i="1"/>
  <c r="P23" i="1"/>
  <c r="O23" i="1"/>
  <c r="M23" i="1"/>
  <c r="L23" i="1"/>
  <c r="K23" i="1"/>
  <c r="J23" i="1"/>
  <c r="I23" i="1"/>
  <c r="AT23" i="1" s="1"/>
  <c r="H23" i="1"/>
  <c r="G23" i="1"/>
  <c r="AU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AT35" i="1" s="1"/>
  <c r="H35" i="1"/>
  <c r="G35" i="1"/>
  <c r="AU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AT32" i="1" s="1"/>
  <c r="H32" i="1"/>
  <c r="G32" i="1"/>
  <c r="AU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AT28" i="1" s="1"/>
  <c r="H28" i="1"/>
  <c r="G28" i="1"/>
  <c r="AU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AT25" i="1" s="1"/>
  <c r="H25" i="1"/>
  <c r="G25" i="1"/>
  <c r="AA23" i="1"/>
  <c r="V23" i="1"/>
  <c r="N23" i="1"/>
  <c r="O65" i="1" l="1"/>
  <c r="AG27" i="1"/>
  <c r="AG21" i="1" s="1"/>
  <c r="Z65" i="1"/>
  <c r="AE65" i="1"/>
  <c r="N27" i="1"/>
  <c r="N21" i="1" s="1"/>
  <c r="R27" i="1"/>
  <c r="R21" i="1" s="1"/>
  <c r="W65" i="1"/>
  <c r="X27" i="1"/>
  <c r="X21" i="1" s="1"/>
  <c r="H24" i="1"/>
  <c r="R24" i="1"/>
  <c r="J24" i="1"/>
  <c r="Z27" i="1"/>
  <c r="Z21" i="1" s="1"/>
  <c r="H27" i="1"/>
  <c r="H21" i="1" s="1"/>
  <c r="Q27" i="1"/>
  <c r="Q21" i="1" s="1"/>
  <c r="W27" i="1"/>
  <c r="W21" i="1" s="1"/>
  <c r="AB27" i="1"/>
  <c r="AB21" i="1" s="1"/>
  <c r="Q65" i="1"/>
  <c r="J65" i="1"/>
  <c r="H65" i="1"/>
  <c r="N65" i="1"/>
  <c r="R65" i="1"/>
  <c r="N24" i="1"/>
  <c r="P24" i="1"/>
  <c r="U65" i="1"/>
  <c r="U27" i="1"/>
  <c r="U21" i="1" s="1"/>
  <c r="K65" i="1"/>
  <c r="G24" i="1"/>
  <c r="K24" i="1"/>
  <c r="AC24" i="1"/>
  <c r="AG24" i="1"/>
  <c r="U24" i="1"/>
  <c r="AE24" i="1"/>
  <c r="AG65" i="1"/>
  <c r="W26" i="1"/>
  <c r="AC26" i="1"/>
  <c r="Z26" i="1"/>
  <c r="AU26" i="1"/>
  <c r="K27" i="1"/>
  <c r="K21" i="1" s="1"/>
  <c r="J27" i="1"/>
  <c r="J21" i="1" s="1"/>
  <c r="AC27" i="1"/>
  <c r="AC21" i="1" s="1"/>
  <c r="P65" i="1"/>
  <c r="AC65" i="1"/>
  <c r="AI65" i="1"/>
  <c r="W24" i="1"/>
  <c r="X24" i="1"/>
  <c r="Z24" i="1"/>
  <c r="H26" i="1"/>
  <c r="AB26" i="1"/>
  <c r="O27" i="1"/>
  <c r="O21" i="1" s="1"/>
  <c r="L65" i="1"/>
  <c r="X65" i="1"/>
  <c r="AU65" i="1"/>
  <c r="G65" i="1"/>
  <c r="O24" i="1"/>
  <c r="Q24" i="1"/>
  <c r="N26" i="1"/>
  <c r="R26" i="1"/>
  <c r="AG26" i="1"/>
  <c r="G27" i="1"/>
  <c r="G21" i="1" s="1"/>
  <c r="P27" i="1"/>
  <c r="P21" i="1" s="1"/>
  <c r="L27" i="1"/>
  <c r="L21" i="1" s="1"/>
  <c r="AE27" i="1"/>
  <c r="AE21" i="1" s="1"/>
  <c r="AU27" i="1"/>
  <c r="AU21" i="1" s="1"/>
  <c r="AU24" i="1"/>
  <c r="P26" i="1"/>
  <c r="Y26" i="1"/>
  <c r="AA27" i="1" l="1"/>
  <c r="AA21" i="1" s="1"/>
  <c r="AD27" i="1"/>
  <c r="AD21" i="1" s="1"/>
  <c r="AF27" i="1"/>
  <c r="AF21" i="1" s="1"/>
  <c r="Y27" i="1"/>
  <c r="Y21" i="1" s="1"/>
  <c r="AH65" i="1"/>
  <c r="AB24" i="1"/>
  <c r="AF24" i="1"/>
  <c r="AF65" i="1"/>
  <c r="T27" i="1"/>
  <c r="T21" i="1" s="1"/>
  <c r="Y65" i="1"/>
  <c r="AD26" i="1"/>
  <c r="T24" i="1"/>
  <c r="AD24" i="1"/>
  <c r="AA26" i="1"/>
  <c r="S24" i="1"/>
  <c r="S27" i="1"/>
  <c r="S21" i="1" s="1"/>
  <c r="AA65" i="1"/>
  <c r="S65" i="1"/>
  <c r="AD65" i="1"/>
  <c r="T65" i="1"/>
  <c r="T26" i="1"/>
  <c r="Y24" i="1"/>
  <c r="AA24" i="1"/>
  <c r="AB65" i="1"/>
  <c r="S26" i="1"/>
  <c r="V27" i="1" l="1"/>
  <c r="V21" i="1" s="1"/>
  <c r="L24" i="1"/>
  <c r="I27" i="1"/>
  <c r="V65" i="1"/>
  <c r="V24" i="1"/>
  <c r="V26" i="1"/>
  <c r="M27" i="1"/>
  <c r="M21" i="1" s="1"/>
  <c r="N48" i="1" l="1"/>
  <c r="N47" i="1" s="1"/>
  <c r="N22" i="1" s="1"/>
  <c r="N20" i="1" s="1"/>
  <c r="P48" i="1"/>
  <c r="P47" i="1" s="1"/>
  <c r="P22" i="1" s="1"/>
  <c r="P20" i="1" s="1"/>
  <c r="AU48" i="1"/>
  <c r="AU47" i="1" s="1"/>
  <c r="AU22" i="1" s="1"/>
  <c r="AU20" i="1" s="1"/>
  <c r="T53" i="1"/>
  <c r="S53" i="1"/>
  <c r="I21" i="1"/>
  <c r="AT27" i="1"/>
  <c r="AT21" i="1" s="1"/>
  <c r="M65" i="1"/>
  <c r="I65" i="1"/>
  <c r="AT65" i="1" s="1"/>
  <c r="AT47" i="1" s="1"/>
  <c r="AT22" i="1" s="1"/>
  <c r="I24" i="1"/>
  <c r="AT24" i="1" s="1"/>
  <c r="M24" i="1"/>
  <c r="M26" i="1"/>
  <c r="L26" i="1"/>
  <c r="I26" i="1"/>
  <c r="AT26" i="1" s="1"/>
  <c r="AT20" i="1" l="1"/>
  <c r="T48" i="1"/>
  <c r="T47" i="1" s="1"/>
  <c r="T22" i="1" s="1"/>
  <c r="T20" i="1" s="1"/>
  <c r="S48" i="1"/>
  <c r="S47" i="1" s="1"/>
  <c r="S22" i="1" s="1"/>
  <c r="S20" i="1" s="1"/>
  <c r="AA48" i="1"/>
  <c r="AA47" i="1" s="1"/>
  <c r="AA22" i="1" s="1"/>
  <c r="AA20" i="1" s="1"/>
  <c r="V53" i="1"/>
  <c r="J26" i="1"/>
  <c r="U26" i="1"/>
  <c r="K26" i="1"/>
  <c r="V48" i="1" l="1"/>
  <c r="V47" i="1" s="1"/>
  <c r="V22" i="1" s="1"/>
  <c r="V20" i="1" s="1"/>
  <c r="I48" i="1" l="1"/>
  <c r="I47" i="1" l="1"/>
  <c r="K49" i="1"/>
  <c r="K53" i="1"/>
  <c r="U49" i="1"/>
  <c r="U53" i="1"/>
  <c r="J49" i="1"/>
  <c r="J53" i="1"/>
  <c r="M49" i="1"/>
  <c r="L48" i="1"/>
  <c r="L47" i="1" s="1"/>
  <c r="L22" i="1" s="1"/>
  <c r="L20" i="1" s="1"/>
  <c r="M53" i="1"/>
  <c r="AD49" i="1"/>
  <c r="AF49" i="1"/>
  <c r="AB49" i="1"/>
  <c r="Y53" i="1"/>
  <c r="Y48" i="1" s="1"/>
  <c r="Y47" i="1" s="1"/>
  <c r="Y22" i="1" s="1"/>
  <c r="Y20" i="1" s="1"/>
  <c r="AH49" i="1"/>
  <c r="AF53" i="1"/>
  <c r="AH53" i="1"/>
  <c r="AD53" i="1"/>
  <c r="X49" i="1"/>
  <c r="O49" i="1"/>
  <c r="W49" i="1"/>
  <c r="R49" i="1"/>
  <c r="R53" i="1"/>
  <c r="Z53" i="1"/>
  <c r="Z48" i="1" s="1"/>
  <c r="Z47" i="1" s="1"/>
  <c r="Z22" i="1" s="1"/>
  <c r="Z20" i="1" s="1"/>
  <c r="AB53" i="1"/>
  <c r="AC53" i="1"/>
  <c r="AC48" i="1" s="1"/>
  <c r="AC47" i="1" s="1"/>
  <c r="AC22" i="1" s="1"/>
  <c r="AC20" i="1" s="1"/>
  <c r="AE53" i="1"/>
  <c r="AE48" i="1" s="1"/>
  <c r="AE47" i="1" s="1"/>
  <c r="AE22" i="1" s="1"/>
  <c r="AE20" i="1" s="1"/>
  <c r="W53" i="1"/>
  <c r="O53" i="1"/>
  <c r="AI49" i="1"/>
  <c r="AG53" i="1"/>
  <c r="AG48" i="1" s="1"/>
  <c r="AG47" i="1" s="1"/>
  <c r="AG22" i="1" s="1"/>
  <c r="AG20" i="1" s="1"/>
  <c r="X53" i="1"/>
  <c r="G48" i="1"/>
  <c r="G47" i="1" s="1"/>
  <c r="G22" i="1" s="1"/>
  <c r="G20" i="1" s="1"/>
  <c r="W48" i="1" l="1"/>
  <c r="W47" i="1" s="1"/>
  <c r="W22" i="1" s="1"/>
  <c r="W20" i="1" s="1"/>
  <c r="AH48" i="1"/>
  <c r="AH47" i="1" s="1"/>
  <c r="AH22" i="1" s="1"/>
  <c r="AH20" i="1" s="1"/>
  <c r="AB48" i="1"/>
  <c r="AB47" i="1" s="1"/>
  <c r="AB22" i="1" s="1"/>
  <c r="AB20" i="1" s="1"/>
  <c r="O48" i="1"/>
  <c r="O47" i="1" s="1"/>
  <c r="O22" i="1" s="1"/>
  <c r="O20" i="1" s="1"/>
  <c r="J48" i="1"/>
  <c r="J47" i="1" s="1"/>
  <c r="J22" i="1" s="1"/>
  <c r="J20" i="1" s="1"/>
  <c r="U48" i="1"/>
  <c r="U47" i="1" s="1"/>
  <c r="U22" i="1" s="1"/>
  <c r="U20" i="1" s="1"/>
  <c r="K48" i="1"/>
  <c r="K47" i="1" s="1"/>
  <c r="K22" i="1" s="1"/>
  <c r="K20" i="1" s="1"/>
  <c r="AF48" i="1"/>
  <c r="AF47" i="1" s="1"/>
  <c r="AF22" i="1" s="1"/>
  <c r="AF20" i="1" s="1"/>
  <c r="M48" i="1"/>
  <c r="M47" i="1" s="1"/>
  <c r="M22" i="1" s="1"/>
  <c r="M20" i="1" s="1"/>
  <c r="AD48" i="1"/>
  <c r="AD47" i="1" s="1"/>
  <c r="AD22" i="1" s="1"/>
  <c r="AD20" i="1" s="1"/>
  <c r="X48" i="1"/>
  <c r="X47" i="1" s="1"/>
  <c r="X22" i="1" s="1"/>
  <c r="X20" i="1" s="1"/>
  <c r="AI48" i="1"/>
  <c r="AI47" i="1" s="1"/>
  <c r="AI22" i="1" s="1"/>
  <c r="AI20" i="1" s="1"/>
  <c r="R48" i="1"/>
  <c r="R47" i="1" s="1"/>
  <c r="R22" i="1" s="1"/>
  <c r="R20" i="1" s="1"/>
  <c r="H48" i="1"/>
  <c r="H47" i="1" s="1"/>
  <c r="H22" i="1" s="1"/>
  <c r="H20" i="1" s="1"/>
  <c r="Q48" i="1"/>
  <c r="Q47" i="1" s="1"/>
  <c r="Q22" i="1" s="1"/>
  <c r="Q20" i="1" s="1"/>
  <c r="I22" i="1"/>
  <c r="I20" i="1" l="1"/>
</calcChain>
</file>

<file path=xl/sharedStrings.xml><?xml version="1.0" encoding="utf-8"?>
<sst xmlns="http://schemas.openxmlformats.org/spreadsheetml/2006/main" count="496" uniqueCount="155">
  <si>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</si>
  <si>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</si>
  <si>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</si>
  <si>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</si>
  <si>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</si>
  <si>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</si>
  <si>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</si>
  <si>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</si>
  <si>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</si>
  <si>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</si>
  <si>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План</t>
  </si>
  <si>
    <t>Предложение по корректировке утвержденного  плана</t>
  </si>
  <si>
    <t>План 
на 01.01.2020года</t>
  </si>
  <si>
    <t>Предложение по корректировке утвержденного плана 
на 01.01.2020 года</t>
  </si>
  <si>
    <t>2020 год</t>
  </si>
  <si>
    <t>2021 год</t>
  </si>
  <si>
    <t>2022 год</t>
  </si>
  <si>
    <t>2023 год</t>
  </si>
  <si>
    <t>2024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</si>
  <si>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</si>
  <si>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</si>
  <si>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</si>
  <si>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</si>
  <si>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</si>
  <si>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</si>
  <si>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</si>
  <si>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</si>
  <si>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</si>
  <si>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</si>
  <si>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</si>
  <si>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Предложение по корректировке плана</t>
  </si>
  <si>
    <t>Факт с НДС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</si>
  <si>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</si>
  <si>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</si>
  <si>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</si>
  <si>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</si>
  <si>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</si>
  <si>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</si>
  <si>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</si>
  <si>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</si>
  <si>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</si>
  <si>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</si>
  <si>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</si>
  <si>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</si>
  <si>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</si>
  <si>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</si>
  <si>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</si>
  <si>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</si>
  <si>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</si>
  <si>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</si>
  <si>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</si>
  <si>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</si>
  <si>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</si>
  <si>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</si>
  <si>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</si>
  <si>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</si>
  <si>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</si>
  <si>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</si>
  <si>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</si>
  <si>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</si>
  <si>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</si>
  <si>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</si>
  <si>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</si>
  <si>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</si>
  <si>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</si>
  <si>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</si>
  <si>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</si>
  <si>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</si>
  <si>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</si>
  <si>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</si>
  <si>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</si>
  <si>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</si>
  <si>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</si>
  <si>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</si>
  <si>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</si>
  <si>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</si>
  <si>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</si>
  <si>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</si>
  <si>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</si>
  <si>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</si>
  <si>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</si>
  <si>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</si>
  <si>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</si>
  <si>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</si>
  <si>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</si>
  <si>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</si>
  <si>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</si>
  <si>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</si>
  <si>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</si>
  <si>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</si>
  <si>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</si>
  <si>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</si>
  <si>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</si>
  <si>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</si>
  <si>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</si>
  <si>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</si>
  <si>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</si>
  <si>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</si>
  <si>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</si>
  <si>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</si>
  <si>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</si>
  <si>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</si>
  <si>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</si>
  <si>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</si>
  <si>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</si>
  <si>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</si>
  <si>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</si>
  <si>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</si>
  <si>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</si>
  <si>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</si>
  <si>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</si>
  <si>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</si>
  <si>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по инвестиционной программе, в том числе:</t>
  </si>
  <si>
    <t>ООО "Промэнерго" (ИНН 6439054557)</t>
  </si>
  <si>
    <t>1.2.1.1.1</t>
  </si>
  <si>
    <t>1.2.1.1.2</t>
  </si>
  <si>
    <t>Реконструкция ТРП-1 по адресу: г. Балаково, ул. Саратовское шоссе за р. Сазанлей, центральной части города</t>
  </si>
  <si>
    <t>O_1-2024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</si>
  <si>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</si>
  <si>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</si>
  <si>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</si>
  <si>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</si>
  <si>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</si>
  <si>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</si>
  <si>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</si>
  <si>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</si>
  <si>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</si>
  <si>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</si>
  <si>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</si>
  <si>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</si>
  <si>
    <t>Факт</t>
  </si>
  <si>
    <t>1.2.1.2.9</t>
  </si>
  <si>
    <t>1.2.1.2.10</t>
  </si>
  <si>
    <t>1.2.1.2.11</t>
  </si>
  <si>
    <t>Техническое перевооружение. (Замена силовых трансформаторов СНТ "Березово")</t>
  </si>
  <si>
    <t>Техническое перевооружение. (Замена силовых трансформаторов СНТ "Каштан")</t>
  </si>
  <si>
    <t>Техническое перевооружение. (Замена силовых трансформаторов СНТ "Дары природы")</t>
  </si>
  <si>
    <t>1.2.1.1.3</t>
  </si>
  <si>
    <t>Реконструкция П/с АЭС №6  по адресу: г. Балаково, район АЭС (замена устаревшего оборудования)</t>
  </si>
  <si>
    <t>План на 01.01 2024 года</t>
  </si>
  <si>
    <t>2025 год</t>
  </si>
  <si>
    <t>2026 год</t>
  </si>
  <si>
    <t>2027 год</t>
  </si>
  <si>
    <t>2028 год</t>
  </si>
  <si>
    <t>2029 год</t>
  </si>
  <si>
    <r>
      <t>Реконструкция  ПС-110/10  кВ "Дормаш" г. Балаково (</t>
    </r>
    <r>
      <rPr>
        <b/>
        <sz val="12"/>
        <rFont val="Times New Roman"/>
        <family val="1"/>
        <charset val="204"/>
      </rPr>
      <t>капитальный ремонт здания ЗРУ-10 кВ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</si>
  <si>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>Модернизация ЗРУ</t>
    </r>
    <r>
      <rPr>
        <sz val="12"/>
        <rFont val="Times New Roman"/>
        <family val="1"/>
        <charset val="204"/>
      </rPr>
      <t xml:space="preserve"> 10 кВ ПС-110/10  кВ "Дормаш"  г. Балаково</t>
    </r>
  </si>
  <si>
    <r>
      <rPr>
        <b/>
        <sz val="12"/>
        <rFont val="Times New Roman"/>
        <family val="1"/>
        <charset val="204"/>
      </rPr>
      <t>Модернизация ОРУ</t>
    </r>
    <r>
      <rPr>
        <sz val="12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</si>
  <si>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r>
      <t>Техническое перевооружение ПС-110/10  кВ "Дормаш"  г. Балаково (</t>
    </r>
    <r>
      <rPr>
        <b/>
        <sz val="12"/>
        <rFont val="Times New Roman"/>
        <family val="1"/>
        <charset val="204"/>
      </rPr>
      <t>Замена 2-х силовых трансформатора 25 МВА на 40 МВА</t>
    </r>
    <r>
      <rPr>
        <sz val="12"/>
        <rFont val="Times New Roman"/>
        <family val="1"/>
        <charset val="204"/>
      </rPr>
      <t>)</t>
    </r>
  </si>
  <si>
    <r>
      <t xml:space="preserve">Техническое перевооружение ПС-110/10  кВ "Дормаш"  г. Балаково.  </t>
    </r>
    <r>
      <rPr>
        <b/>
        <sz val="12"/>
        <rFont val="Times New Roman"/>
        <family val="1"/>
        <charset val="204"/>
      </rPr>
      <t>Покупка  2-х силовых трансформатора  40 МВА</t>
    </r>
  </si>
  <si>
    <t>Год раскрытия информации: 2024 год</t>
  </si>
  <si>
    <t>Приложение  № 2</t>
  </si>
  <si>
    <t xml:space="preserve">к приказу министерства промышленности и энергетики Саратовской области 
</t>
  </si>
  <si>
    <t>от «__» _____ 20__ г. №___</t>
  </si>
  <si>
    <t>Раздел 2. План освоения капитальных вложений по инвестиционным проектам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</si>
</sst>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0"/>
    <numFmt numFmtId="165" formatCode="0.000"/>
    <numFmt numFmtId="166" formatCode="0.0"/>
  </numFmts>
  <fonts count="16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/>
    <xf numFmtId="0" fontId="5" fillId="0" borderId="0"/>
    <xf numFmtId="0" fontId="8" fillId="0" borderId="0"/>
    <xf numFmtId="0" fontId="11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5" fillId="0" borderId="0" xfId="0" applyFont="1" applyFill="1"/>
    <xf numFmtId="164" fontId="5" fillId="0" borderId="0" xfId="0" applyNumberFormat="1" applyFont="1" applyFill="1"/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/>
    <xf numFmtId="164" fontId="6" fillId="0" borderId="0" xfId="1" applyNumberFormat="1" applyFont="1" applyFill="1" applyAlignment="1">
      <alignment horizontal="right"/>
    </xf>
    <xf numFmtId="0" fontId="6" fillId="0" borderId="0" xfId="0" applyFont="1" applyFill="1"/>
    <xf numFmtId="164" fontId="5" fillId="0" borderId="0" xfId="0" applyNumberFormat="1" applyFont="1" applyFill="1" applyAlignment="1">
      <alignment horizontal="center"/>
    </xf>
    <xf numFmtId="164" fontId="5" fillId="0" borderId="2" xfId="0" applyNumberFormat="1" applyFont="1" applyFill="1" applyBorder="1" applyAlignment="1">
      <alignment horizontal="center" vertical="center" textRotation="90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/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/>
    <xf numFmtId="166" fontId="5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5" fillId="0" borderId="2" xfId="2" applyNumberFormat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center" vertical="center" textRotation="90" wrapText="1"/>
    </xf>
    <xf numFmtId="0" fontId="9" fillId="0" borderId="2" xfId="2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wrapText="1"/>
    </xf>
    <xf numFmtId="0" fontId="5" fillId="0" borderId="2" xfId="0" applyFont="1" applyFill="1" applyBorder="1" applyAlignment="1">
      <alignment wrapText="1"/>
    </xf>
    <xf numFmtId="0" fontId="5" fillId="0" borderId="2" xfId="25" applyFont="1" applyFill="1" applyBorder="1" applyAlignment="1">
      <alignment horizontal="center" vertical="center" wrapText="1" readingOrder="1"/>
    </xf>
    <xf numFmtId="0" fontId="5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right" vertical="center"/>
    </xf>
    <xf numFmtId="0" fontId="12" fillId="0" borderId="0" xfId="0" applyFont="1" applyFill="1" applyAlignment="1">
      <alignment horizontal="right" vertical="top"/>
    </xf>
    <xf numFmtId="0" fontId="14" fillId="0" borderId="0" xfId="2" applyFont="1" applyFill="1" applyAlignment="1">
      <alignment vertical="center"/>
    </xf>
    <xf numFmtId="0" fontId="15" fillId="0" borderId="0" xfId="2" applyFont="1" applyFill="1" applyAlignment="1">
      <alignment vertical="top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1" fontId="5" fillId="0" borderId="5" xfId="0" applyNumberFormat="1" applyFont="1" applyFill="1" applyBorder="1" applyAlignment="1">
      <alignment horizontal="center" vertical="center"/>
    </xf>
    <xf numFmtId="1" fontId="5" fillId="0" borderId="6" xfId="0" applyNumberFormat="1" applyFont="1" applyFill="1" applyBorder="1" applyAlignment="1">
      <alignment horizontal="center" vertical="center"/>
    </xf>
    <xf numFmtId="1" fontId="5" fillId="0" borderId="7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textRotation="90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3" fillId="0" borderId="0" xfId="2" applyFont="1" applyFill="1" applyAlignment="1">
      <alignment horizontal="center" vertical="center"/>
    </xf>
    <xf numFmtId="0" fontId="15" fillId="0" borderId="0" xfId="2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</cellXfs>
  <cellStyles count="47">
    <cellStyle name="Обычный" xfId="0" builtinId="0"/>
    <cellStyle name="Обычный 2" xfId="3"/>
    <cellStyle name="Обычный 2 2" xfId="9"/>
    <cellStyle name="Обычный 2 2 2" xfId="16"/>
    <cellStyle name="Обычный 2 2 2 2" xfId="38"/>
    <cellStyle name="Обычный 2 2 3" xfId="23"/>
    <cellStyle name="Обычный 2 2 3 2" xfId="45"/>
    <cellStyle name="Обычный 2 2 4" xfId="30"/>
    <cellStyle name="Обычный 2 3" xfId="5"/>
    <cellStyle name="Обычный 2 3 2" xfId="12"/>
    <cellStyle name="Обычный 2 3 2 2" xfId="34"/>
    <cellStyle name="Обычный 2 3 3" xfId="19"/>
    <cellStyle name="Обычный 2 3 3 2" xfId="41"/>
    <cellStyle name="Обычный 2 3 4" xfId="26"/>
    <cellStyle name="Обычный 3" xfId="1"/>
    <cellStyle name="Обычный 3 2" xfId="7"/>
    <cellStyle name="Обычный 3 2 2" xfId="14"/>
    <cellStyle name="Обычный 3 2 2 2" xfId="36"/>
    <cellStyle name="Обычный 3 2 3" xfId="21"/>
    <cellStyle name="Обычный 3 2 3 2" xfId="43"/>
    <cellStyle name="Обычный 3 2 4" xfId="28"/>
    <cellStyle name="Обычный 4" xfId="4"/>
    <cellStyle name="Обычный 4 2" xfId="32"/>
    <cellStyle name="Обычный 5" xfId="11"/>
    <cellStyle name="Обычный 5 2" xfId="33"/>
    <cellStyle name="Обычный 6" xfId="18"/>
    <cellStyle name="Обычный 6 2" xfId="40"/>
    <cellStyle name="Обычный 7" xfId="2"/>
    <cellStyle name="Обычный 8" xfId="25"/>
    <cellStyle name="Финансовый 2" xfId="6"/>
    <cellStyle name="Финансовый 2 2" xfId="10"/>
    <cellStyle name="Финансовый 2 2 2" xfId="17"/>
    <cellStyle name="Финансовый 2 2 2 2" xfId="39"/>
    <cellStyle name="Финансовый 2 2 3" xfId="24"/>
    <cellStyle name="Финансовый 2 2 3 2" xfId="46"/>
    <cellStyle name="Финансовый 2 2 4" xfId="31"/>
    <cellStyle name="Финансовый 2 3" xfId="13"/>
    <cellStyle name="Финансовый 2 3 2" xfId="35"/>
    <cellStyle name="Финансовый 2 4" xfId="20"/>
    <cellStyle name="Финансовый 2 4 2" xfId="42"/>
    <cellStyle name="Финансовый 2 5" xfId="27"/>
    <cellStyle name="Финансовый 3" xfId="8"/>
    <cellStyle name="Финансовый 3 2" xfId="15"/>
    <cellStyle name="Финансовый 3 2 2" xfId="37"/>
    <cellStyle name="Финансовый 3 3" xfId="22"/>
    <cellStyle name="Финансовый 3 3 2" xfId="44"/>
    <cellStyle name="Финансовый 3 4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77"/>
  <sheetViews>
    <sheetView tabSelected="1" view="pageBreakPreview" topLeftCell="A58" zoomScale="70" zoomScaleNormal="70" zoomScaleSheetLayoutView="70" workbookViewId="0">
      <selection activeCell="E70" sqref="E70"/>
    </sheetView>
  </sheetViews>
  <sheetFormatPr defaultColWidth="9" defaultRowHeight="15.6" x14ac:dyDescent="0.3"/>
  <cols>
    <col min="1" max="1" width="10.69921875" style="1" customWidth="1"/>
    <col min="2" max="2" width="52.5" style="1" customWidth="1"/>
    <col min="3" max="3" width="13.19921875" style="1" customWidth="1"/>
    <col min="4" max="4" width="10.5" style="1" customWidth="1"/>
    <col min="5" max="5" width="13" style="1" customWidth="1"/>
    <col min="6" max="6" width="14.19921875" style="1" customWidth="1"/>
    <col min="7" max="7" width="16" style="2" customWidth="1"/>
    <col min="8" max="8" width="19" style="2" customWidth="1"/>
    <col min="9" max="9" width="11.59765625" style="2" customWidth="1"/>
    <col min="10" max="10" width="9.19921875" style="2" customWidth="1"/>
    <col min="11" max="11" width="9.5" style="2" customWidth="1"/>
    <col min="12" max="12" width="10.19921875" style="2" customWidth="1"/>
    <col min="13" max="13" width="9.19921875" style="2" customWidth="1"/>
    <col min="14" max="14" width="10.69921875" style="2" customWidth="1"/>
    <col min="15" max="15" width="9.19921875" style="2" customWidth="1"/>
    <col min="16" max="16" width="10.5" style="2" customWidth="1"/>
    <col min="17" max="17" width="10.69921875" style="2" customWidth="1"/>
    <col min="18" max="18" width="9.19921875" style="2" customWidth="1"/>
    <col min="19" max="19" width="11.19921875" style="2" customWidth="1"/>
    <col min="20" max="20" width="12.19921875" style="2" customWidth="1"/>
    <col min="21" max="21" width="11.69921875" style="2" customWidth="1"/>
    <col min="22" max="22" width="12.19921875" style="2" customWidth="1"/>
    <col min="23" max="23" width="14.19921875" style="2" customWidth="1"/>
    <col min="24" max="24" width="15.19921875" style="2" customWidth="1"/>
    <col min="25" max="47" width="16.59765625" style="2" customWidth="1"/>
    <col min="48" max="48" width="7.19921875" style="1" customWidth="1"/>
    <col min="49" max="49" width="9.69921875" style="1" customWidth="1"/>
    <col min="50" max="50" width="7.09765625" style="1" customWidth="1"/>
    <col min="51" max="51" width="6" style="1" customWidth="1"/>
    <col min="52" max="52" width="8.19921875" style="1" customWidth="1"/>
    <col min="53" max="53" width="5.59765625" style="1" customWidth="1"/>
    <col min="54" max="54" width="7.19921875" style="1" customWidth="1"/>
    <col min="55" max="55" width="10" style="1" customWidth="1"/>
    <col min="56" max="56" width="7.69921875" style="1" customWidth="1"/>
    <col min="57" max="57" width="6.69921875" style="1" customWidth="1"/>
    <col min="58" max="58" width="9" style="1" customWidth="1"/>
    <col min="59" max="59" width="6.09765625" style="1" customWidth="1"/>
    <col min="60" max="60" width="6.69921875" style="1" customWidth="1"/>
    <col min="61" max="61" width="9.19921875" style="1" customWidth="1"/>
    <col min="62" max="69" width="7.19921875" style="1" customWidth="1"/>
    <col min="70" max="70" width="8.59765625" style="1" customWidth="1"/>
    <col min="71" max="71" width="6.09765625" style="1" customWidth="1"/>
    <col min="72" max="72" width="6.69921875" style="1" customWidth="1"/>
    <col min="73" max="73" width="9.59765625" style="1" customWidth="1"/>
    <col min="74" max="74" width="6.69921875" style="1" customWidth="1"/>
    <col min="75" max="75" width="7.69921875" style="1" customWidth="1"/>
    <col min="76" max="16384" width="9" style="1"/>
  </cols>
  <sheetData>
    <row r="1" spans="1:67" ht="18" x14ac:dyDescent="0.3">
      <c r="F1" s="2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36" t="s">
        <v>151</v>
      </c>
    </row>
    <row r="2" spans="1:67" ht="23.4" customHeight="1" x14ac:dyDescent="0.3">
      <c r="F2" s="2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37" t="s">
        <v>152</v>
      </c>
    </row>
    <row r="3" spans="1:67" ht="18" x14ac:dyDescent="0.35">
      <c r="F3" s="2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5" t="s">
        <v>153</v>
      </c>
    </row>
    <row r="4" spans="1:67" ht="17.399999999999999" x14ac:dyDescent="0.3">
      <c r="A4" s="56" t="s">
        <v>154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</row>
    <row r="5" spans="1:67" ht="17.399999999999999" x14ac:dyDescent="0.3">
      <c r="A5" s="26"/>
      <c r="B5" s="26"/>
      <c r="C5" s="26"/>
      <c r="D5" s="26"/>
      <c r="E5" s="26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</row>
    <row r="6" spans="1:67" ht="18" x14ac:dyDescent="0.3">
      <c r="A6" s="57" t="s">
        <v>113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</row>
    <row r="7" spans="1:67" x14ac:dyDescent="0.3">
      <c r="A7" s="58" t="s">
        <v>0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</row>
    <row r="8" spans="1:67" ht="18" x14ac:dyDescent="0.35">
      <c r="F8" s="2"/>
      <c r="AH8" s="5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</row>
    <row r="9" spans="1:67" ht="18" x14ac:dyDescent="0.35">
      <c r="A9" s="59" t="s">
        <v>150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</row>
    <row r="10" spans="1:67" ht="17.399999999999999" x14ac:dyDescent="0.3">
      <c r="A10" s="26"/>
      <c r="B10" s="26"/>
      <c r="C10" s="26"/>
      <c r="D10" s="26"/>
      <c r="E10" s="26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</row>
    <row r="11" spans="1:67" ht="21.6" customHeight="1" x14ac:dyDescent="0.35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</row>
    <row r="12" spans="1:67" x14ac:dyDescent="0.3">
      <c r="A12" s="55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</row>
    <row r="13" spans="1:67" x14ac:dyDescent="0.3">
      <c r="A13" s="25"/>
      <c r="B13" s="25"/>
      <c r="C13" s="25"/>
      <c r="D13" s="25"/>
      <c r="E13" s="25"/>
      <c r="F13" s="25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</row>
    <row r="14" spans="1:67" x14ac:dyDescent="0.3">
      <c r="A14" s="25"/>
      <c r="B14" s="25"/>
      <c r="C14" s="25"/>
      <c r="D14" s="25"/>
      <c r="E14" s="25"/>
      <c r="F14" s="25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</row>
    <row r="15" spans="1:67" ht="15.75" customHeight="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</row>
    <row r="16" spans="1:67" ht="15.6" customHeight="1" x14ac:dyDescent="0.3">
      <c r="A16" s="49" t="s">
        <v>1</v>
      </c>
      <c r="B16" s="49" t="s">
        <v>2</v>
      </c>
      <c r="C16" s="49" t="s">
        <v>3</v>
      </c>
      <c r="D16" s="50" t="s">
        <v>4</v>
      </c>
      <c r="E16" s="49" t="s">
        <v>5</v>
      </c>
      <c r="F16" s="49"/>
      <c r="G16" s="51" t="s">
        <v>6</v>
      </c>
      <c r="H16" s="52"/>
      <c r="I16" s="40" t="s">
        <v>7</v>
      </c>
      <c r="J16" s="41"/>
      <c r="K16" s="41"/>
      <c r="L16" s="41"/>
      <c r="M16" s="41"/>
      <c r="N16" s="41"/>
      <c r="O16" s="41"/>
      <c r="P16" s="41"/>
      <c r="Q16" s="41"/>
      <c r="R16" s="42"/>
      <c r="S16" s="40" t="s">
        <v>8</v>
      </c>
      <c r="T16" s="41"/>
      <c r="U16" s="41"/>
      <c r="V16" s="41"/>
      <c r="W16" s="41"/>
      <c r="X16" s="42"/>
      <c r="Y16" s="40" t="s">
        <v>9</v>
      </c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</row>
    <row r="17" spans="1:47" ht="69" customHeight="1" x14ac:dyDescent="0.3">
      <c r="A17" s="49"/>
      <c r="B17" s="49"/>
      <c r="C17" s="49"/>
      <c r="D17" s="50"/>
      <c r="E17" s="49"/>
      <c r="F17" s="49"/>
      <c r="G17" s="53"/>
      <c r="H17" s="54"/>
      <c r="I17" s="40" t="s">
        <v>10</v>
      </c>
      <c r="J17" s="41"/>
      <c r="K17" s="41"/>
      <c r="L17" s="41"/>
      <c r="M17" s="42"/>
      <c r="N17" s="40" t="s">
        <v>11</v>
      </c>
      <c r="O17" s="41"/>
      <c r="P17" s="41"/>
      <c r="Q17" s="41"/>
      <c r="R17" s="42"/>
      <c r="S17" s="47" t="s">
        <v>139</v>
      </c>
      <c r="T17" s="47"/>
      <c r="U17" s="40" t="s">
        <v>12</v>
      </c>
      <c r="V17" s="42"/>
      <c r="W17" s="47" t="s">
        <v>13</v>
      </c>
      <c r="X17" s="47"/>
      <c r="Y17" s="43" t="s">
        <v>14</v>
      </c>
      <c r="Z17" s="43"/>
      <c r="AA17" s="44" t="s">
        <v>15</v>
      </c>
      <c r="AB17" s="45"/>
      <c r="AC17" s="45"/>
      <c r="AD17" s="43" t="s">
        <v>16</v>
      </c>
      <c r="AE17" s="43"/>
      <c r="AF17" s="44" t="s">
        <v>17</v>
      </c>
      <c r="AG17" s="46"/>
      <c r="AH17" s="44" t="s">
        <v>18</v>
      </c>
      <c r="AI17" s="46"/>
      <c r="AJ17" s="44" t="s">
        <v>140</v>
      </c>
      <c r="AK17" s="46"/>
      <c r="AL17" s="44" t="s">
        <v>141</v>
      </c>
      <c r="AM17" s="46"/>
      <c r="AN17" s="44" t="s">
        <v>142</v>
      </c>
      <c r="AO17" s="46"/>
      <c r="AP17" s="44" t="s">
        <v>143</v>
      </c>
      <c r="AQ17" s="46"/>
      <c r="AR17" s="44" t="s">
        <v>144</v>
      </c>
      <c r="AS17" s="46"/>
      <c r="AT17" s="47" t="s">
        <v>19</v>
      </c>
      <c r="AU17" s="47" t="s">
        <v>20</v>
      </c>
    </row>
    <row r="18" spans="1:47" ht="99.6" customHeight="1" x14ac:dyDescent="0.3">
      <c r="A18" s="49"/>
      <c r="B18" s="49"/>
      <c r="C18" s="49"/>
      <c r="D18" s="50"/>
      <c r="E18" s="21" t="s">
        <v>10</v>
      </c>
      <c r="F18" s="21" t="s">
        <v>21</v>
      </c>
      <c r="G18" s="24" t="s">
        <v>22</v>
      </c>
      <c r="H18" s="24" t="s">
        <v>21</v>
      </c>
      <c r="I18" s="8" t="s">
        <v>23</v>
      </c>
      <c r="J18" s="8" t="s">
        <v>24</v>
      </c>
      <c r="K18" s="8" t="s">
        <v>25</v>
      </c>
      <c r="L18" s="28" t="s">
        <v>26</v>
      </c>
      <c r="M18" s="28" t="s">
        <v>27</v>
      </c>
      <c r="N18" s="8" t="s">
        <v>23</v>
      </c>
      <c r="O18" s="8" t="s">
        <v>24</v>
      </c>
      <c r="P18" s="8" t="s">
        <v>25</v>
      </c>
      <c r="Q18" s="28" t="s">
        <v>26</v>
      </c>
      <c r="R18" s="28" t="s">
        <v>27</v>
      </c>
      <c r="S18" s="8" t="s">
        <v>28</v>
      </c>
      <c r="T18" s="8" t="s">
        <v>29</v>
      </c>
      <c r="U18" s="8" t="s">
        <v>28</v>
      </c>
      <c r="V18" s="8" t="s">
        <v>29</v>
      </c>
      <c r="W18" s="8" t="s">
        <v>28</v>
      </c>
      <c r="X18" s="8" t="s">
        <v>29</v>
      </c>
      <c r="Y18" s="22" t="s">
        <v>130</v>
      </c>
      <c r="Z18" s="22" t="s">
        <v>30</v>
      </c>
      <c r="AA18" s="22" t="s">
        <v>130</v>
      </c>
      <c r="AB18" s="22" t="s">
        <v>31</v>
      </c>
      <c r="AC18" s="22" t="s">
        <v>30</v>
      </c>
      <c r="AD18" s="22" t="s">
        <v>130</v>
      </c>
      <c r="AE18" s="22" t="s">
        <v>30</v>
      </c>
      <c r="AF18" s="22" t="s">
        <v>22</v>
      </c>
      <c r="AG18" s="22" t="s">
        <v>30</v>
      </c>
      <c r="AH18" s="22" t="s">
        <v>22</v>
      </c>
      <c r="AI18" s="22" t="s">
        <v>30</v>
      </c>
      <c r="AJ18" s="22" t="s">
        <v>22</v>
      </c>
      <c r="AK18" s="22" t="s">
        <v>30</v>
      </c>
      <c r="AL18" s="22" t="s">
        <v>22</v>
      </c>
      <c r="AM18" s="22" t="s">
        <v>30</v>
      </c>
      <c r="AN18" s="22" t="s">
        <v>22</v>
      </c>
      <c r="AO18" s="22" t="s">
        <v>30</v>
      </c>
      <c r="AP18" s="22" t="s">
        <v>22</v>
      </c>
      <c r="AQ18" s="22" t="s">
        <v>30</v>
      </c>
      <c r="AR18" s="22" t="s">
        <v>22</v>
      </c>
      <c r="AS18" s="22" t="s">
        <v>30</v>
      </c>
      <c r="AT18" s="47"/>
      <c r="AU18" s="47"/>
    </row>
    <row r="19" spans="1:47" s="10" customFormat="1" ht="19.5" customHeight="1" x14ac:dyDescent="0.3">
      <c r="A19" s="9">
        <v>1</v>
      </c>
      <c r="B19" s="9">
        <v>2</v>
      </c>
      <c r="C19" s="9">
        <v>3</v>
      </c>
      <c r="D19" s="9">
        <v>4</v>
      </c>
      <c r="E19" s="9">
        <v>5</v>
      </c>
      <c r="F19" s="9">
        <v>6</v>
      </c>
      <c r="G19" s="9">
        <v>7</v>
      </c>
      <c r="H19" s="9">
        <v>8</v>
      </c>
      <c r="I19" s="9">
        <v>9</v>
      </c>
      <c r="J19" s="9">
        <v>10</v>
      </c>
      <c r="K19" s="9">
        <v>11</v>
      </c>
      <c r="L19" s="9">
        <v>12</v>
      </c>
      <c r="M19" s="9">
        <v>13</v>
      </c>
      <c r="N19" s="9">
        <v>14</v>
      </c>
      <c r="O19" s="9">
        <v>15</v>
      </c>
      <c r="P19" s="9">
        <v>16</v>
      </c>
      <c r="Q19" s="9">
        <v>17</v>
      </c>
      <c r="R19" s="9">
        <v>18</v>
      </c>
      <c r="S19" s="9">
        <v>19</v>
      </c>
      <c r="T19" s="9">
        <v>20</v>
      </c>
      <c r="U19" s="9">
        <v>21</v>
      </c>
      <c r="V19" s="9">
        <v>22</v>
      </c>
      <c r="W19" s="9">
        <v>23</v>
      </c>
      <c r="X19" s="9">
        <v>24</v>
      </c>
      <c r="Y19" s="9">
        <v>25</v>
      </c>
      <c r="Z19" s="9">
        <v>26</v>
      </c>
      <c r="AA19" s="9">
        <v>27</v>
      </c>
      <c r="AB19" s="9">
        <v>28</v>
      </c>
      <c r="AC19" s="9">
        <v>29</v>
      </c>
      <c r="AD19" s="9">
        <v>30</v>
      </c>
      <c r="AE19" s="9">
        <v>31</v>
      </c>
      <c r="AF19" s="9">
        <v>32</v>
      </c>
      <c r="AG19" s="9">
        <v>33</v>
      </c>
      <c r="AH19" s="9">
        <v>34</v>
      </c>
      <c r="AI19" s="9">
        <v>35</v>
      </c>
      <c r="AJ19" s="9">
        <v>36</v>
      </c>
      <c r="AK19" s="9">
        <v>37</v>
      </c>
      <c r="AL19" s="9">
        <v>38</v>
      </c>
      <c r="AM19" s="9">
        <v>39</v>
      </c>
      <c r="AN19" s="9">
        <v>40</v>
      </c>
      <c r="AO19" s="9">
        <v>41</v>
      </c>
      <c r="AP19" s="9">
        <v>42</v>
      </c>
      <c r="AQ19" s="9">
        <v>43</v>
      </c>
      <c r="AR19" s="9">
        <v>44</v>
      </c>
      <c r="AS19" s="9">
        <v>45</v>
      </c>
      <c r="AT19" s="9">
        <v>46</v>
      </c>
      <c r="AU19" s="9">
        <v>47</v>
      </c>
    </row>
    <row r="20" spans="1:47" ht="39" customHeight="1" x14ac:dyDescent="0.3">
      <c r="A20" s="29" t="s">
        <v>32</v>
      </c>
      <c r="B20" s="30" t="s">
        <v>112</v>
      </c>
      <c r="C20" s="11" t="s">
        <v>33</v>
      </c>
      <c r="D20" s="12"/>
      <c r="E20" s="12"/>
      <c r="F20" s="12"/>
      <c r="G20" s="22">
        <f t="shared" ref="G20:AI20" si="0">G21+G22+G23+G24+G25+G26</f>
        <v>77.302199999999999</v>
      </c>
      <c r="H20" s="22">
        <f t="shared" si="0"/>
        <v>16.654301666666669</v>
      </c>
      <c r="I20" s="22">
        <f t="shared" si="0"/>
        <v>63.460099999999997</v>
      </c>
      <c r="J20" s="22">
        <f t="shared" si="0"/>
        <v>0</v>
      </c>
      <c r="K20" s="22">
        <f t="shared" si="0"/>
        <v>0</v>
      </c>
      <c r="L20" s="22">
        <f t="shared" si="0"/>
        <v>63.460099999999997</v>
      </c>
      <c r="M20" s="22">
        <f t="shared" si="0"/>
        <v>0</v>
      </c>
      <c r="N20" s="22">
        <f t="shared" si="0"/>
        <v>16.654301666666665</v>
      </c>
      <c r="O20" s="22">
        <f t="shared" si="0"/>
        <v>0</v>
      </c>
      <c r="P20" s="22">
        <f t="shared" si="0"/>
        <v>3.0829900000000001</v>
      </c>
      <c r="Q20" s="22">
        <f t="shared" si="0"/>
        <v>13.571300000000001</v>
      </c>
      <c r="R20" s="22">
        <f t="shared" si="0"/>
        <v>0</v>
      </c>
      <c r="S20" s="22">
        <f t="shared" si="0"/>
        <v>4.9500000000000011</v>
      </c>
      <c r="T20" s="22" t="e">
        <f t="shared" si="0"/>
        <v>#VALUE!</v>
      </c>
      <c r="U20" s="13">
        <f t="shared" si="0"/>
        <v>7.15</v>
      </c>
      <c r="V20" s="13">
        <f t="shared" si="0"/>
        <v>7.15</v>
      </c>
      <c r="W20" s="22">
        <f t="shared" si="0"/>
        <v>0</v>
      </c>
      <c r="X20" s="22">
        <f t="shared" si="0"/>
        <v>0</v>
      </c>
      <c r="Y20" s="22">
        <f t="shared" si="0"/>
        <v>7.1646999999999998</v>
      </c>
      <c r="Z20" s="22">
        <f t="shared" si="0"/>
        <v>0</v>
      </c>
      <c r="AA20" s="22">
        <f t="shared" si="0"/>
        <v>12.139699999999999</v>
      </c>
      <c r="AB20" s="22">
        <f t="shared" si="0"/>
        <v>0</v>
      </c>
      <c r="AC20" s="22">
        <f t="shared" si="0"/>
        <v>0</v>
      </c>
      <c r="AD20" s="22">
        <f t="shared" si="0"/>
        <v>28.707000000000001</v>
      </c>
      <c r="AE20" s="22">
        <f t="shared" si="0"/>
        <v>0</v>
      </c>
      <c r="AF20" s="22">
        <f t="shared" si="0"/>
        <v>7.7241999999999997</v>
      </c>
      <c r="AG20" s="22">
        <f t="shared" si="0"/>
        <v>0</v>
      </c>
      <c r="AH20" s="22">
        <f t="shared" si="0"/>
        <v>7.7241999999999997</v>
      </c>
      <c r="AI20" s="22">
        <f t="shared" si="0"/>
        <v>2.8122016666666663</v>
      </c>
      <c r="AJ20" s="22">
        <f t="shared" ref="AJ20:AK20" si="1">AJ21+AJ22+AJ23+AJ24+AJ25+AJ26</f>
        <v>2.5629999999999997</v>
      </c>
      <c r="AK20" s="22">
        <f t="shared" si="1"/>
        <v>0</v>
      </c>
      <c r="AL20" s="22">
        <f t="shared" ref="AL20:AS20" si="2">AL21+AL22+AL23+AL24+AL25+AL26</f>
        <v>2.7709999999999999</v>
      </c>
      <c r="AM20" s="22">
        <f t="shared" si="2"/>
        <v>0</v>
      </c>
      <c r="AN20" s="22">
        <f t="shared" si="2"/>
        <v>3.323</v>
      </c>
      <c r="AO20" s="22">
        <f t="shared" si="2"/>
        <v>0</v>
      </c>
      <c r="AP20" s="22">
        <f t="shared" si="2"/>
        <v>2.9050000000000002</v>
      </c>
      <c r="AQ20" s="22">
        <f t="shared" si="2"/>
        <v>0</v>
      </c>
      <c r="AR20" s="22">
        <f t="shared" si="2"/>
        <v>2.2801</v>
      </c>
      <c r="AS20" s="22">
        <f t="shared" si="2"/>
        <v>0</v>
      </c>
      <c r="AT20" s="22">
        <f>AT21+AT22+AT23+AT24+AT25+AT26</f>
        <v>77.302199999999999</v>
      </c>
      <c r="AU20" s="22">
        <f>AU21+AU22+AU23+AU24+AU25+AU26</f>
        <v>16.654301666666669</v>
      </c>
    </row>
    <row r="21" spans="1:47" x14ac:dyDescent="0.3">
      <c r="A21" s="29" t="s">
        <v>34</v>
      </c>
      <c r="B21" s="31" t="s">
        <v>35</v>
      </c>
      <c r="C21" s="11" t="s">
        <v>33</v>
      </c>
      <c r="D21" s="12"/>
      <c r="E21" s="12"/>
      <c r="F21" s="12"/>
      <c r="G21" s="22">
        <f t="shared" ref="G21:AU21" si="3">G27</f>
        <v>0</v>
      </c>
      <c r="H21" s="22">
        <f t="shared" si="3"/>
        <v>0</v>
      </c>
      <c r="I21" s="22">
        <f t="shared" si="3"/>
        <v>0</v>
      </c>
      <c r="J21" s="22">
        <f t="shared" si="3"/>
        <v>0</v>
      </c>
      <c r="K21" s="22">
        <f t="shared" si="3"/>
        <v>0</v>
      </c>
      <c r="L21" s="22">
        <f t="shared" si="3"/>
        <v>0</v>
      </c>
      <c r="M21" s="22">
        <f t="shared" si="3"/>
        <v>0</v>
      </c>
      <c r="N21" s="22">
        <f t="shared" si="3"/>
        <v>0</v>
      </c>
      <c r="O21" s="22">
        <f t="shared" si="3"/>
        <v>0</v>
      </c>
      <c r="P21" s="22">
        <f t="shared" si="3"/>
        <v>0</v>
      </c>
      <c r="Q21" s="22">
        <f t="shared" si="3"/>
        <v>0</v>
      </c>
      <c r="R21" s="22">
        <f t="shared" si="3"/>
        <v>0</v>
      </c>
      <c r="S21" s="22">
        <f t="shared" si="3"/>
        <v>0</v>
      </c>
      <c r="T21" s="22">
        <f t="shared" si="3"/>
        <v>0</v>
      </c>
      <c r="U21" s="13">
        <f t="shared" si="3"/>
        <v>0</v>
      </c>
      <c r="V21" s="13">
        <f t="shared" si="3"/>
        <v>0</v>
      </c>
      <c r="W21" s="22">
        <f t="shared" si="3"/>
        <v>0</v>
      </c>
      <c r="X21" s="22">
        <f t="shared" si="3"/>
        <v>0</v>
      </c>
      <c r="Y21" s="22">
        <f t="shared" si="3"/>
        <v>0</v>
      </c>
      <c r="Z21" s="22">
        <f t="shared" si="3"/>
        <v>0</v>
      </c>
      <c r="AA21" s="22">
        <f t="shared" si="3"/>
        <v>0</v>
      </c>
      <c r="AB21" s="22">
        <f t="shared" si="3"/>
        <v>0</v>
      </c>
      <c r="AC21" s="22">
        <f t="shared" si="3"/>
        <v>0</v>
      </c>
      <c r="AD21" s="22">
        <f t="shared" si="3"/>
        <v>0</v>
      </c>
      <c r="AE21" s="22">
        <f t="shared" si="3"/>
        <v>0</v>
      </c>
      <c r="AF21" s="22">
        <f t="shared" si="3"/>
        <v>0</v>
      </c>
      <c r="AG21" s="22">
        <f t="shared" si="3"/>
        <v>0</v>
      </c>
      <c r="AH21" s="22">
        <f t="shared" si="3"/>
        <v>0</v>
      </c>
      <c r="AI21" s="22">
        <f t="shared" si="3"/>
        <v>0</v>
      </c>
      <c r="AJ21" s="22">
        <f t="shared" ref="AJ21:AK21" si="4">AJ27</f>
        <v>0</v>
      </c>
      <c r="AK21" s="22">
        <f t="shared" si="4"/>
        <v>0</v>
      </c>
      <c r="AL21" s="22">
        <f t="shared" ref="AL21:AS21" si="5">AL27</f>
        <v>0</v>
      </c>
      <c r="AM21" s="22">
        <f t="shared" si="5"/>
        <v>0</v>
      </c>
      <c r="AN21" s="22">
        <f t="shared" si="5"/>
        <v>0</v>
      </c>
      <c r="AO21" s="22">
        <f t="shared" si="5"/>
        <v>0</v>
      </c>
      <c r="AP21" s="22">
        <f t="shared" si="5"/>
        <v>0</v>
      </c>
      <c r="AQ21" s="22">
        <f t="shared" si="5"/>
        <v>0</v>
      </c>
      <c r="AR21" s="22">
        <f t="shared" si="5"/>
        <v>0</v>
      </c>
      <c r="AS21" s="22">
        <f t="shared" si="5"/>
        <v>0</v>
      </c>
      <c r="AT21" s="22">
        <f t="shared" si="3"/>
        <v>0</v>
      </c>
      <c r="AU21" s="22">
        <f t="shared" si="3"/>
        <v>0</v>
      </c>
    </row>
    <row r="22" spans="1:47" ht="31.2" x14ac:dyDescent="0.3">
      <c r="A22" s="11" t="s">
        <v>36</v>
      </c>
      <c r="B22" s="23" t="s">
        <v>37</v>
      </c>
      <c r="C22" s="11" t="s">
        <v>33</v>
      </c>
      <c r="D22" s="11"/>
      <c r="E22" s="11"/>
      <c r="F22" s="11"/>
      <c r="G22" s="22">
        <f t="shared" ref="G22:AI22" si="6">G47</f>
        <v>77.302199999999999</v>
      </c>
      <c r="H22" s="22">
        <f t="shared" si="6"/>
        <v>16.654301666666669</v>
      </c>
      <c r="I22" s="22">
        <f t="shared" si="6"/>
        <v>63.460099999999997</v>
      </c>
      <c r="J22" s="22">
        <f t="shared" si="6"/>
        <v>0</v>
      </c>
      <c r="K22" s="22">
        <f t="shared" si="6"/>
        <v>0</v>
      </c>
      <c r="L22" s="22">
        <f t="shared" si="6"/>
        <v>63.460099999999997</v>
      </c>
      <c r="M22" s="22">
        <f t="shared" si="6"/>
        <v>0</v>
      </c>
      <c r="N22" s="22">
        <f t="shared" si="6"/>
        <v>16.654301666666665</v>
      </c>
      <c r="O22" s="22">
        <f t="shared" si="6"/>
        <v>0</v>
      </c>
      <c r="P22" s="22">
        <f t="shared" si="6"/>
        <v>3.0829900000000001</v>
      </c>
      <c r="Q22" s="22">
        <f t="shared" si="6"/>
        <v>13.571300000000001</v>
      </c>
      <c r="R22" s="22">
        <f t="shared" si="6"/>
        <v>0</v>
      </c>
      <c r="S22" s="22">
        <f t="shared" si="6"/>
        <v>4.9500000000000011</v>
      </c>
      <c r="T22" s="22" t="e">
        <f t="shared" si="6"/>
        <v>#VALUE!</v>
      </c>
      <c r="U22" s="13">
        <f t="shared" si="6"/>
        <v>7.15</v>
      </c>
      <c r="V22" s="13">
        <f t="shared" si="6"/>
        <v>7.15</v>
      </c>
      <c r="W22" s="22">
        <f t="shared" si="6"/>
        <v>0</v>
      </c>
      <c r="X22" s="22">
        <f t="shared" si="6"/>
        <v>0</v>
      </c>
      <c r="Y22" s="22">
        <f t="shared" si="6"/>
        <v>7.1646999999999998</v>
      </c>
      <c r="Z22" s="22">
        <f t="shared" si="6"/>
        <v>0</v>
      </c>
      <c r="AA22" s="22">
        <f t="shared" si="6"/>
        <v>12.139699999999999</v>
      </c>
      <c r="AB22" s="22">
        <f t="shared" si="6"/>
        <v>0</v>
      </c>
      <c r="AC22" s="22">
        <f t="shared" si="6"/>
        <v>0</v>
      </c>
      <c r="AD22" s="22">
        <f t="shared" si="6"/>
        <v>28.707000000000001</v>
      </c>
      <c r="AE22" s="22">
        <f t="shared" si="6"/>
        <v>0</v>
      </c>
      <c r="AF22" s="22">
        <f t="shared" si="6"/>
        <v>7.7241999999999997</v>
      </c>
      <c r="AG22" s="22">
        <f t="shared" si="6"/>
        <v>0</v>
      </c>
      <c r="AH22" s="22">
        <f t="shared" si="6"/>
        <v>7.7241999999999997</v>
      </c>
      <c r="AI22" s="22">
        <f t="shared" si="6"/>
        <v>2.8122016666666663</v>
      </c>
      <c r="AJ22" s="22">
        <f t="shared" ref="AJ22:AK22" si="7">AJ47</f>
        <v>2.5629999999999997</v>
      </c>
      <c r="AK22" s="22">
        <f t="shared" si="7"/>
        <v>0</v>
      </c>
      <c r="AL22" s="22">
        <f t="shared" ref="AL22:AS22" si="8">AL47</f>
        <v>2.7709999999999999</v>
      </c>
      <c r="AM22" s="22">
        <f t="shared" si="8"/>
        <v>0</v>
      </c>
      <c r="AN22" s="22">
        <f t="shared" si="8"/>
        <v>3.323</v>
      </c>
      <c r="AO22" s="22">
        <f t="shared" si="8"/>
        <v>0</v>
      </c>
      <c r="AP22" s="22">
        <f t="shared" si="8"/>
        <v>2.9050000000000002</v>
      </c>
      <c r="AQ22" s="22">
        <f t="shared" si="8"/>
        <v>0</v>
      </c>
      <c r="AR22" s="22">
        <f t="shared" si="8"/>
        <v>2.2801</v>
      </c>
      <c r="AS22" s="22">
        <f t="shared" si="8"/>
        <v>0</v>
      </c>
      <c r="AT22" s="22">
        <f>AT47</f>
        <v>77.302199999999999</v>
      </c>
      <c r="AU22" s="22">
        <f>AU47</f>
        <v>16.654301666666669</v>
      </c>
    </row>
    <row r="23" spans="1:47" ht="46.2" customHeight="1" x14ac:dyDescent="0.3">
      <c r="A23" s="29" t="s">
        <v>38</v>
      </c>
      <c r="B23" s="31" t="s">
        <v>39</v>
      </c>
      <c r="C23" s="11" t="s">
        <v>33</v>
      </c>
      <c r="D23" s="12"/>
      <c r="E23" s="12"/>
      <c r="F23" s="12"/>
      <c r="G23" s="15">
        <f t="shared" ref="G23:AI23" si="9">G72</f>
        <v>0</v>
      </c>
      <c r="H23" s="15">
        <f t="shared" si="9"/>
        <v>0</v>
      </c>
      <c r="I23" s="15">
        <f t="shared" si="9"/>
        <v>0</v>
      </c>
      <c r="J23" s="15">
        <f t="shared" si="9"/>
        <v>0</v>
      </c>
      <c r="K23" s="15">
        <f t="shared" si="9"/>
        <v>0</v>
      </c>
      <c r="L23" s="15">
        <f t="shared" si="9"/>
        <v>0</v>
      </c>
      <c r="M23" s="15">
        <f t="shared" si="9"/>
        <v>0</v>
      </c>
      <c r="N23" s="15">
        <f t="shared" si="9"/>
        <v>0</v>
      </c>
      <c r="O23" s="15">
        <f t="shared" si="9"/>
        <v>0</v>
      </c>
      <c r="P23" s="15">
        <f t="shared" si="9"/>
        <v>0</v>
      </c>
      <c r="Q23" s="15">
        <f t="shared" si="9"/>
        <v>0</v>
      </c>
      <c r="R23" s="15">
        <f t="shared" si="9"/>
        <v>0</v>
      </c>
      <c r="S23" s="15">
        <f t="shared" si="9"/>
        <v>0</v>
      </c>
      <c r="T23" s="15">
        <f t="shared" si="9"/>
        <v>0</v>
      </c>
      <c r="U23" s="15">
        <f t="shared" si="9"/>
        <v>0</v>
      </c>
      <c r="V23" s="15">
        <f t="shared" si="9"/>
        <v>0</v>
      </c>
      <c r="W23" s="15">
        <f t="shared" si="9"/>
        <v>0</v>
      </c>
      <c r="X23" s="15">
        <f t="shared" si="9"/>
        <v>0</v>
      </c>
      <c r="Y23" s="15">
        <f t="shared" si="9"/>
        <v>0</v>
      </c>
      <c r="Z23" s="15">
        <f t="shared" si="9"/>
        <v>0</v>
      </c>
      <c r="AA23" s="15">
        <f t="shared" si="9"/>
        <v>0</v>
      </c>
      <c r="AB23" s="15">
        <f t="shared" si="9"/>
        <v>0</v>
      </c>
      <c r="AC23" s="15">
        <f t="shared" si="9"/>
        <v>0</v>
      </c>
      <c r="AD23" s="15">
        <f t="shared" si="9"/>
        <v>0</v>
      </c>
      <c r="AE23" s="15">
        <f t="shared" si="9"/>
        <v>0</v>
      </c>
      <c r="AF23" s="15">
        <f t="shared" si="9"/>
        <v>0</v>
      </c>
      <c r="AG23" s="15">
        <f t="shared" si="9"/>
        <v>0</v>
      </c>
      <c r="AH23" s="15">
        <f t="shared" si="9"/>
        <v>0</v>
      </c>
      <c r="AI23" s="15">
        <f t="shared" si="9"/>
        <v>0</v>
      </c>
      <c r="AJ23" s="15">
        <f t="shared" ref="AJ23:AK23" si="10">AJ72</f>
        <v>0</v>
      </c>
      <c r="AK23" s="15">
        <f t="shared" si="10"/>
        <v>0</v>
      </c>
      <c r="AL23" s="15">
        <f t="shared" ref="AL23:AS23" si="11">AL72</f>
        <v>0</v>
      </c>
      <c r="AM23" s="15">
        <f t="shared" si="11"/>
        <v>0</v>
      </c>
      <c r="AN23" s="15">
        <f t="shared" si="11"/>
        <v>0</v>
      </c>
      <c r="AO23" s="15">
        <f t="shared" si="11"/>
        <v>0</v>
      </c>
      <c r="AP23" s="15">
        <f t="shared" si="11"/>
        <v>0</v>
      </c>
      <c r="AQ23" s="15">
        <f t="shared" si="11"/>
        <v>0</v>
      </c>
      <c r="AR23" s="15">
        <f t="shared" si="11"/>
        <v>0</v>
      </c>
      <c r="AS23" s="15">
        <f t="shared" si="11"/>
        <v>0</v>
      </c>
      <c r="AT23" s="22">
        <f t="shared" ref="AT23:AT46" si="12">I23</f>
        <v>0</v>
      </c>
      <c r="AU23" s="15">
        <f>AU72</f>
        <v>0</v>
      </c>
    </row>
    <row r="24" spans="1:47" ht="31.2" x14ac:dyDescent="0.3">
      <c r="A24" s="29" t="s">
        <v>40</v>
      </c>
      <c r="B24" s="31" t="s">
        <v>41</v>
      </c>
      <c r="C24" s="11" t="s">
        <v>33</v>
      </c>
      <c r="D24" s="12"/>
      <c r="E24" s="12"/>
      <c r="F24" s="12"/>
      <c r="G24" s="22">
        <f t="shared" ref="G24:AI24" si="13">G75</f>
        <v>0</v>
      </c>
      <c r="H24" s="22">
        <f t="shared" si="13"/>
        <v>0</v>
      </c>
      <c r="I24" s="22">
        <f t="shared" si="13"/>
        <v>0</v>
      </c>
      <c r="J24" s="22">
        <f t="shared" si="13"/>
        <v>0</v>
      </c>
      <c r="K24" s="22">
        <f t="shared" si="13"/>
        <v>0</v>
      </c>
      <c r="L24" s="22">
        <f t="shared" si="13"/>
        <v>0</v>
      </c>
      <c r="M24" s="22">
        <f t="shared" si="13"/>
        <v>0</v>
      </c>
      <c r="N24" s="22">
        <f t="shared" si="13"/>
        <v>0</v>
      </c>
      <c r="O24" s="22">
        <f t="shared" si="13"/>
        <v>0</v>
      </c>
      <c r="P24" s="22">
        <f t="shared" si="13"/>
        <v>0</v>
      </c>
      <c r="Q24" s="22">
        <f t="shared" si="13"/>
        <v>0</v>
      </c>
      <c r="R24" s="22">
        <f t="shared" si="13"/>
        <v>0</v>
      </c>
      <c r="S24" s="22">
        <f t="shared" si="13"/>
        <v>0</v>
      </c>
      <c r="T24" s="22">
        <f t="shared" si="13"/>
        <v>0</v>
      </c>
      <c r="U24" s="22">
        <f t="shared" si="13"/>
        <v>0</v>
      </c>
      <c r="V24" s="22">
        <f t="shared" si="13"/>
        <v>0</v>
      </c>
      <c r="W24" s="22">
        <f t="shared" si="13"/>
        <v>0</v>
      </c>
      <c r="X24" s="22">
        <f t="shared" si="13"/>
        <v>0</v>
      </c>
      <c r="Y24" s="22">
        <f t="shared" si="13"/>
        <v>0</v>
      </c>
      <c r="Z24" s="22">
        <f t="shared" si="13"/>
        <v>0</v>
      </c>
      <c r="AA24" s="22">
        <f t="shared" si="13"/>
        <v>0</v>
      </c>
      <c r="AB24" s="22">
        <f t="shared" si="13"/>
        <v>0</v>
      </c>
      <c r="AC24" s="22">
        <f t="shared" si="13"/>
        <v>0</v>
      </c>
      <c r="AD24" s="22">
        <f t="shared" si="13"/>
        <v>0</v>
      </c>
      <c r="AE24" s="22">
        <f t="shared" si="13"/>
        <v>0</v>
      </c>
      <c r="AF24" s="22">
        <f t="shared" si="13"/>
        <v>0</v>
      </c>
      <c r="AG24" s="22">
        <f t="shared" si="13"/>
        <v>0</v>
      </c>
      <c r="AH24" s="22">
        <f t="shared" si="13"/>
        <v>0</v>
      </c>
      <c r="AI24" s="22">
        <f t="shared" si="13"/>
        <v>0</v>
      </c>
      <c r="AJ24" s="22">
        <f t="shared" ref="AJ24:AK24" si="14">AJ75</f>
        <v>0</v>
      </c>
      <c r="AK24" s="22">
        <f t="shared" si="14"/>
        <v>0</v>
      </c>
      <c r="AL24" s="22">
        <f t="shared" ref="AL24:AS24" si="15">AL75</f>
        <v>0</v>
      </c>
      <c r="AM24" s="22">
        <f t="shared" si="15"/>
        <v>0</v>
      </c>
      <c r="AN24" s="22">
        <f t="shared" si="15"/>
        <v>0</v>
      </c>
      <c r="AO24" s="22">
        <f t="shared" si="15"/>
        <v>0</v>
      </c>
      <c r="AP24" s="22">
        <f t="shared" si="15"/>
        <v>0</v>
      </c>
      <c r="AQ24" s="22">
        <f t="shared" si="15"/>
        <v>0</v>
      </c>
      <c r="AR24" s="22">
        <f t="shared" si="15"/>
        <v>0</v>
      </c>
      <c r="AS24" s="22">
        <f t="shared" si="15"/>
        <v>0</v>
      </c>
      <c r="AT24" s="22">
        <f t="shared" si="12"/>
        <v>0</v>
      </c>
      <c r="AU24" s="22">
        <f>AU75</f>
        <v>0</v>
      </c>
    </row>
    <row r="25" spans="1:47" ht="31.2" x14ac:dyDescent="0.3">
      <c r="A25" s="29" t="s">
        <v>42</v>
      </c>
      <c r="B25" s="30" t="s">
        <v>43</v>
      </c>
      <c r="C25" s="11" t="s">
        <v>33</v>
      </c>
      <c r="D25" s="12"/>
      <c r="E25" s="12"/>
      <c r="F25" s="12"/>
      <c r="G25" s="22">
        <f t="shared" ref="G25:AI25" si="16">G76</f>
        <v>0</v>
      </c>
      <c r="H25" s="22">
        <f t="shared" si="16"/>
        <v>0</v>
      </c>
      <c r="I25" s="22">
        <f t="shared" si="16"/>
        <v>0</v>
      </c>
      <c r="J25" s="22">
        <f t="shared" si="16"/>
        <v>0</v>
      </c>
      <c r="K25" s="22">
        <f t="shared" si="16"/>
        <v>0</v>
      </c>
      <c r="L25" s="22">
        <f t="shared" si="16"/>
        <v>0</v>
      </c>
      <c r="M25" s="22">
        <f t="shared" si="16"/>
        <v>0</v>
      </c>
      <c r="N25" s="22">
        <f t="shared" si="16"/>
        <v>0</v>
      </c>
      <c r="O25" s="22">
        <f t="shared" si="16"/>
        <v>0</v>
      </c>
      <c r="P25" s="22">
        <f t="shared" si="16"/>
        <v>0</v>
      </c>
      <c r="Q25" s="22">
        <f t="shared" si="16"/>
        <v>0</v>
      </c>
      <c r="R25" s="22">
        <f t="shared" si="16"/>
        <v>0</v>
      </c>
      <c r="S25" s="22">
        <f t="shared" si="16"/>
        <v>0</v>
      </c>
      <c r="T25" s="22">
        <f t="shared" si="16"/>
        <v>0</v>
      </c>
      <c r="U25" s="22">
        <f t="shared" si="16"/>
        <v>0</v>
      </c>
      <c r="V25" s="22">
        <f t="shared" si="16"/>
        <v>0</v>
      </c>
      <c r="W25" s="22">
        <f t="shared" si="16"/>
        <v>0</v>
      </c>
      <c r="X25" s="22">
        <f t="shared" si="16"/>
        <v>0</v>
      </c>
      <c r="Y25" s="22">
        <f t="shared" si="16"/>
        <v>0</v>
      </c>
      <c r="Z25" s="22">
        <f t="shared" si="16"/>
        <v>0</v>
      </c>
      <c r="AA25" s="22">
        <f t="shared" si="16"/>
        <v>0</v>
      </c>
      <c r="AB25" s="22">
        <f t="shared" si="16"/>
        <v>0</v>
      </c>
      <c r="AC25" s="22">
        <f t="shared" si="16"/>
        <v>0</v>
      </c>
      <c r="AD25" s="22">
        <f t="shared" si="16"/>
        <v>0</v>
      </c>
      <c r="AE25" s="22">
        <f t="shared" si="16"/>
        <v>0</v>
      </c>
      <c r="AF25" s="22">
        <f t="shared" si="16"/>
        <v>0</v>
      </c>
      <c r="AG25" s="22">
        <f t="shared" si="16"/>
        <v>0</v>
      </c>
      <c r="AH25" s="22">
        <f t="shared" si="16"/>
        <v>0</v>
      </c>
      <c r="AI25" s="22">
        <f t="shared" si="16"/>
        <v>0</v>
      </c>
      <c r="AJ25" s="22">
        <f t="shared" ref="AJ25:AK25" si="17">AJ76</f>
        <v>0</v>
      </c>
      <c r="AK25" s="22">
        <f t="shared" si="17"/>
        <v>0</v>
      </c>
      <c r="AL25" s="22">
        <f t="shared" ref="AL25:AS25" si="18">AL76</f>
        <v>0</v>
      </c>
      <c r="AM25" s="22">
        <f t="shared" si="18"/>
        <v>0</v>
      </c>
      <c r="AN25" s="22">
        <f t="shared" si="18"/>
        <v>0</v>
      </c>
      <c r="AO25" s="22">
        <f t="shared" si="18"/>
        <v>0</v>
      </c>
      <c r="AP25" s="22">
        <f t="shared" si="18"/>
        <v>0</v>
      </c>
      <c r="AQ25" s="22">
        <f t="shared" si="18"/>
        <v>0</v>
      </c>
      <c r="AR25" s="22">
        <f t="shared" si="18"/>
        <v>0</v>
      </c>
      <c r="AS25" s="22">
        <f t="shared" si="18"/>
        <v>0</v>
      </c>
      <c r="AT25" s="22">
        <f t="shared" si="12"/>
        <v>0</v>
      </c>
      <c r="AU25" s="22">
        <f>AU76</f>
        <v>0</v>
      </c>
    </row>
    <row r="26" spans="1:47" x14ac:dyDescent="0.3">
      <c r="A26" s="11" t="s">
        <v>44</v>
      </c>
      <c r="B26" s="23" t="s">
        <v>45</v>
      </c>
      <c r="C26" s="11" t="s">
        <v>33</v>
      </c>
      <c r="D26" s="11"/>
      <c r="E26" s="11"/>
      <c r="F26" s="11"/>
      <c r="G26" s="22">
        <f t="shared" ref="G26:AI26" si="19">G77</f>
        <v>0</v>
      </c>
      <c r="H26" s="22">
        <f t="shared" si="19"/>
        <v>0</v>
      </c>
      <c r="I26" s="22">
        <f t="shared" si="19"/>
        <v>0</v>
      </c>
      <c r="J26" s="22">
        <f t="shared" si="19"/>
        <v>0</v>
      </c>
      <c r="K26" s="22">
        <f t="shared" si="19"/>
        <v>0</v>
      </c>
      <c r="L26" s="22">
        <f t="shared" si="19"/>
        <v>0</v>
      </c>
      <c r="M26" s="22">
        <f t="shared" si="19"/>
        <v>0</v>
      </c>
      <c r="N26" s="22">
        <f t="shared" si="19"/>
        <v>0</v>
      </c>
      <c r="O26" s="22">
        <f t="shared" si="19"/>
        <v>0</v>
      </c>
      <c r="P26" s="22">
        <f t="shared" si="19"/>
        <v>0</v>
      </c>
      <c r="Q26" s="22">
        <f t="shared" si="19"/>
        <v>0</v>
      </c>
      <c r="R26" s="22">
        <f t="shared" si="19"/>
        <v>0</v>
      </c>
      <c r="S26" s="22">
        <f t="shared" si="19"/>
        <v>0</v>
      </c>
      <c r="T26" s="22">
        <f t="shared" si="19"/>
        <v>0</v>
      </c>
      <c r="U26" s="22">
        <f t="shared" si="19"/>
        <v>0</v>
      </c>
      <c r="V26" s="22">
        <f t="shared" si="19"/>
        <v>0</v>
      </c>
      <c r="W26" s="22">
        <f t="shared" si="19"/>
        <v>0</v>
      </c>
      <c r="X26" s="22">
        <f t="shared" si="19"/>
        <v>0</v>
      </c>
      <c r="Y26" s="22">
        <f t="shared" si="19"/>
        <v>0</v>
      </c>
      <c r="Z26" s="22">
        <f t="shared" si="19"/>
        <v>0</v>
      </c>
      <c r="AA26" s="22">
        <f t="shared" si="19"/>
        <v>0</v>
      </c>
      <c r="AB26" s="22">
        <f t="shared" si="19"/>
        <v>0</v>
      </c>
      <c r="AC26" s="22">
        <f t="shared" si="19"/>
        <v>0</v>
      </c>
      <c r="AD26" s="22">
        <f t="shared" si="19"/>
        <v>0</v>
      </c>
      <c r="AE26" s="22">
        <f t="shared" si="19"/>
        <v>0</v>
      </c>
      <c r="AF26" s="22">
        <f t="shared" si="19"/>
        <v>0</v>
      </c>
      <c r="AG26" s="22">
        <f t="shared" si="19"/>
        <v>0</v>
      </c>
      <c r="AH26" s="22">
        <f t="shared" si="19"/>
        <v>0</v>
      </c>
      <c r="AI26" s="22">
        <f t="shared" si="19"/>
        <v>0</v>
      </c>
      <c r="AJ26" s="22">
        <f t="shared" ref="AJ26:AK26" si="20">AJ77</f>
        <v>0</v>
      </c>
      <c r="AK26" s="22">
        <f t="shared" si="20"/>
        <v>0</v>
      </c>
      <c r="AL26" s="22">
        <f t="shared" ref="AL26:AS26" si="21">AL77</f>
        <v>0</v>
      </c>
      <c r="AM26" s="22">
        <f t="shared" si="21"/>
        <v>0</v>
      </c>
      <c r="AN26" s="22">
        <f t="shared" si="21"/>
        <v>0</v>
      </c>
      <c r="AO26" s="22">
        <f t="shared" si="21"/>
        <v>0</v>
      </c>
      <c r="AP26" s="22">
        <f t="shared" si="21"/>
        <v>0</v>
      </c>
      <c r="AQ26" s="22">
        <f t="shared" si="21"/>
        <v>0</v>
      </c>
      <c r="AR26" s="22">
        <f t="shared" si="21"/>
        <v>0</v>
      </c>
      <c r="AS26" s="22">
        <f t="shared" si="21"/>
        <v>0</v>
      </c>
      <c r="AT26" s="22">
        <f t="shared" si="12"/>
        <v>0</v>
      </c>
      <c r="AU26" s="22">
        <f>AU77</f>
        <v>0</v>
      </c>
    </row>
    <row r="27" spans="1:47" x14ac:dyDescent="0.3">
      <c r="A27" s="14" t="s">
        <v>46</v>
      </c>
      <c r="B27" s="23" t="s">
        <v>47</v>
      </c>
      <c r="C27" s="11" t="s">
        <v>33</v>
      </c>
      <c r="D27" s="12"/>
      <c r="E27" s="12"/>
      <c r="F27" s="12"/>
      <c r="G27" s="22">
        <f t="shared" ref="G27:AI27" si="22">G28+G32+G35+G44</f>
        <v>0</v>
      </c>
      <c r="H27" s="22">
        <f t="shared" si="22"/>
        <v>0</v>
      </c>
      <c r="I27" s="22">
        <f t="shared" si="22"/>
        <v>0</v>
      </c>
      <c r="J27" s="22">
        <f t="shared" si="22"/>
        <v>0</v>
      </c>
      <c r="K27" s="22">
        <f t="shared" si="22"/>
        <v>0</v>
      </c>
      <c r="L27" s="22">
        <f t="shared" si="22"/>
        <v>0</v>
      </c>
      <c r="M27" s="22">
        <f t="shared" si="22"/>
        <v>0</v>
      </c>
      <c r="N27" s="22">
        <f t="shared" si="22"/>
        <v>0</v>
      </c>
      <c r="O27" s="22">
        <f t="shared" si="22"/>
        <v>0</v>
      </c>
      <c r="P27" s="22">
        <f t="shared" si="22"/>
        <v>0</v>
      </c>
      <c r="Q27" s="22">
        <f t="shared" si="22"/>
        <v>0</v>
      </c>
      <c r="R27" s="22">
        <f t="shared" si="22"/>
        <v>0</v>
      </c>
      <c r="S27" s="22">
        <f t="shared" si="22"/>
        <v>0</v>
      </c>
      <c r="T27" s="22">
        <f t="shared" si="22"/>
        <v>0</v>
      </c>
      <c r="U27" s="22">
        <f t="shared" si="22"/>
        <v>0</v>
      </c>
      <c r="V27" s="22">
        <f t="shared" si="22"/>
        <v>0</v>
      </c>
      <c r="W27" s="22">
        <f t="shared" si="22"/>
        <v>0</v>
      </c>
      <c r="X27" s="22">
        <f t="shared" si="22"/>
        <v>0</v>
      </c>
      <c r="Y27" s="22">
        <f t="shared" si="22"/>
        <v>0</v>
      </c>
      <c r="Z27" s="22">
        <f t="shared" si="22"/>
        <v>0</v>
      </c>
      <c r="AA27" s="22">
        <f t="shared" si="22"/>
        <v>0</v>
      </c>
      <c r="AB27" s="22">
        <f t="shared" si="22"/>
        <v>0</v>
      </c>
      <c r="AC27" s="22">
        <f t="shared" si="22"/>
        <v>0</v>
      </c>
      <c r="AD27" s="22">
        <f t="shared" si="22"/>
        <v>0</v>
      </c>
      <c r="AE27" s="22">
        <f t="shared" si="22"/>
        <v>0</v>
      </c>
      <c r="AF27" s="22">
        <f t="shared" si="22"/>
        <v>0</v>
      </c>
      <c r="AG27" s="22">
        <f t="shared" si="22"/>
        <v>0</v>
      </c>
      <c r="AH27" s="22">
        <f t="shared" si="22"/>
        <v>0</v>
      </c>
      <c r="AI27" s="22">
        <f t="shared" si="22"/>
        <v>0</v>
      </c>
      <c r="AJ27" s="22">
        <f t="shared" ref="AJ27:AK27" si="23">AJ28+AJ32+AJ35+AJ44</f>
        <v>0</v>
      </c>
      <c r="AK27" s="22">
        <f t="shared" si="23"/>
        <v>0</v>
      </c>
      <c r="AL27" s="22">
        <f t="shared" ref="AL27:AS27" si="24">AL28+AL32+AL35+AL44</f>
        <v>0</v>
      </c>
      <c r="AM27" s="22">
        <f t="shared" si="24"/>
        <v>0</v>
      </c>
      <c r="AN27" s="22">
        <f t="shared" si="24"/>
        <v>0</v>
      </c>
      <c r="AO27" s="22">
        <f t="shared" si="24"/>
        <v>0</v>
      </c>
      <c r="AP27" s="22">
        <f t="shared" si="24"/>
        <v>0</v>
      </c>
      <c r="AQ27" s="22">
        <f t="shared" si="24"/>
        <v>0</v>
      </c>
      <c r="AR27" s="22">
        <f t="shared" si="24"/>
        <v>0</v>
      </c>
      <c r="AS27" s="22">
        <f t="shared" si="24"/>
        <v>0</v>
      </c>
      <c r="AT27" s="22">
        <f t="shared" si="12"/>
        <v>0</v>
      </c>
      <c r="AU27" s="22">
        <f>AU28+AU32+AU35+AU44</f>
        <v>0</v>
      </c>
    </row>
    <row r="28" spans="1:47" ht="31.2" x14ac:dyDescent="0.3">
      <c r="A28" s="11" t="s">
        <v>48</v>
      </c>
      <c r="B28" s="23" t="s">
        <v>49</v>
      </c>
      <c r="C28" s="11" t="s">
        <v>33</v>
      </c>
      <c r="D28" s="12"/>
      <c r="E28" s="12"/>
      <c r="F28" s="12"/>
      <c r="G28" s="22">
        <f t="shared" ref="G28:AI28" si="25">G29+G30+G31</f>
        <v>0</v>
      </c>
      <c r="H28" s="22">
        <f t="shared" si="25"/>
        <v>0</v>
      </c>
      <c r="I28" s="22">
        <f t="shared" si="25"/>
        <v>0</v>
      </c>
      <c r="J28" s="22">
        <f t="shared" si="25"/>
        <v>0</v>
      </c>
      <c r="K28" s="22">
        <f t="shared" si="25"/>
        <v>0</v>
      </c>
      <c r="L28" s="22">
        <f t="shared" si="25"/>
        <v>0</v>
      </c>
      <c r="M28" s="22">
        <f t="shared" si="25"/>
        <v>0</v>
      </c>
      <c r="N28" s="22">
        <f t="shared" si="25"/>
        <v>0</v>
      </c>
      <c r="O28" s="22">
        <f t="shared" si="25"/>
        <v>0</v>
      </c>
      <c r="P28" s="22">
        <f t="shared" si="25"/>
        <v>0</v>
      </c>
      <c r="Q28" s="22">
        <f t="shared" si="25"/>
        <v>0</v>
      </c>
      <c r="R28" s="22">
        <f t="shared" si="25"/>
        <v>0</v>
      </c>
      <c r="S28" s="22">
        <f t="shared" si="25"/>
        <v>0</v>
      </c>
      <c r="T28" s="22">
        <f t="shared" si="25"/>
        <v>0</v>
      </c>
      <c r="U28" s="22">
        <f t="shared" si="25"/>
        <v>0</v>
      </c>
      <c r="V28" s="22">
        <f t="shared" si="25"/>
        <v>0</v>
      </c>
      <c r="W28" s="22">
        <f t="shared" si="25"/>
        <v>0</v>
      </c>
      <c r="X28" s="22">
        <f t="shared" si="25"/>
        <v>0</v>
      </c>
      <c r="Y28" s="22">
        <f t="shared" si="25"/>
        <v>0</v>
      </c>
      <c r="Z28" s="22">
        <f t="shared" si="25"/>
        <v>0</v>
      </c>
      <c r="AA28" s="22">
        <f t="shared" si="25"/>
        <v>0</v>
      </c>
      <c r="AB28" s="22">
        <f t="shared" si="25"/>
        <v>0</v>
      </c>
      <c r="AC28" s="22">
        <f t="shared" si="25"/>
        <v>0</v>
      </c>
      <c r="AD28" s="22">
        <f t="shared" si="25"/>
        <v>0</v>
      </c>
      <c r="AE28" s="22">
        <f t="shared" si="25"/>
        <v>0</v>
      </c>
      <c r="AF28" s="22">
        <f t="shared" si="25"/>
        <v>0</v>
      </c>
      <c r="AG28" s="22">
        <f t="shared" si="25"/>
        <v>0</v>
      </c>
      <c r="AH28" s="22">
        <f t="shared" si="25"/>
        <v>0</v>
      </c>
      <c r="AI28" s="22">
        <f t="shared" si="25"/>
        <v>0</v>
      </c>
      <c r="AJ28" s="22">
        <f t="shared" ref="AJ28:AK28" si="26">AJ29+AJ30+AJ31</f>
        <v>0</v>
      </c>
      <c r="AK28" s="22">
        <f t="shared" si="26"/>
        <v>0</v>
      </c>
      <c r="AL28" s="22">
        <f t="shared" ref="AL28:AS28" si="27">AL29+AL30+AL31</f>
        <v>0</v>
      </c>
      <c r="AM28" s="22">
        <f t="shared" si="27"/>
        <v>0</v>
      </c>
      <c r="AN28" s="22">
        <f t="shared" si="27"/>
        <v>0</v>
      </c>
      <c r="AO28" s="22">
        <f t="shared" si="27"/>
        <v>0</v>
      </c>
      <c r="AP28" s="22">
        <f t="shared" si="27"/>
        <v>0</v>
      </c>
      <c r="AQ28" s="22">
        <f t="shared" si="27"/>
        <v>0</v>
      </c>
      <c r="AR28" s="22">
        <f t="shared" si="27"/>
        <v>0</v>
      </c>
      <c r="AS28" s="22">
        <f t="shared" si="27"/>
        <v>0</v>
      </c>
      <c r="AT28" s="22">
        <f t="shared" si="12"/>
        <v>0</v>
      </c>
      <c r="AU28" s="22">
        <f>AU29+AU30+AU31</f>
        <v>0</v>
      </c>
    </row>
    <row r="29" spans="1:47" ht="48" customHeight="1" x14ac:dyDescent="0.3">
      <c r="A29" s="11" t="s">
        <v>50</v>
      </c>
      <c r="B29" s="23" t="s">
        <v>51</v>
      </c>
      <c r="C29" s="11" t="s">
        <v>33</v>
      </c>
      <c r="D29" s="12"/>
      <c r="E29" s="12"/>
      <c r="F29" s="12"/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2">
        <f t="shared" si="12"/>
        <v>0</v>
      </c>
      <c r="AU29" s="27">
        <v>0</v>
      </c>
    </row>
    <row r="30" spans="1:47" ht="60" customHeight="1" x14ac:dyDescent="0.3">
      <c r="A30" s="11" t="s">
        <v>52</v>
      </c>
      <c r="B30" s="23" t="s">
        <v>53</v>
      </c>
      <c r="C30" s="11" t="s">
        <v>33</v>
      </c>
      <c r="D30" s="12"/>
      <c r="E30" s="12"/>
      <c r="F30" s="12"/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2">
        <f t="shared" si="12"/>
        <v>0</v>
      </c>
      <c r="AU30" s="27">
        <v>0</v>
      </c>
    </row>
    <row r="31" spans="1:47" ht="53.4" customHeight="1" x14ac:dyDescent="0.3">
      <c r="A31" s="11" t="s">
        <v>54</v>
      </c>
      <c r="B31" s="23" t="s">
        <v>55</v>
      </c>
      <c r="C31" s="11" t="s">
        <v>33</v>
      </c>
      <c r="D31" s="12"/>
      <c r="E31" s="12"/>
      <c r="F31" s="12"/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7">
        <v>0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0</v>
      </c>
      <c r="AI31" s="27">
        <v>0</v>
      </c>
      <c r="AJ31" s="27">
        <v>0</v>
      </c>
      <c r="AK31" s="27">
        <v>0</v>
      </c>
      <c r="AL31" s="27">
        <v>0</v>
      </c>
      <c r="AM31" s="27">
        <v>0</v>
      </c>
      <c r="AN31" s="27">
        <v>0</v>
      </c>
      <c r="AO31" s="27">
        <v>0</v>
      </c>
      <c r="AP31" s="27">
        <v>0</v>
      </c>
      <c r="AQ31" s="27">
        <v>0</v>
      </c>
      <c r="AR31" s="27">
        <v>0</v>
      </c>
      <c r="AS31" s="27">
        <v>0</v>
      </c>
      <c r="AT31" s="22">
        <f t="shared" si="12"/>
        <v>0</v>
      </c>
      <c r="AU31" s="27">
        <v>0</v>
      </c>
    </row>
    <row r="32" spans="1:47" ht="31.2" x14ac:dyDescent="0.3">
      <c r="A32" s="11" t="s">
        <v>56</v>
      </c>
      <c r="B32" s="23" t="s">
        <v>57</v>
      </c>
      <c r="C32" s="11" t="s">
        <v>33</v>
      </c>
      <c r="D32" s="12"/>
      <c r="E32" s="12"/>
      <c r="F32" s="12"/>
      <c r="G32" s="22">
        <f t="shared" ref="G32:AI32" si="28">G33+G34</f>
        <v>0</v>
      </c>
      <c r="H32" s="22">
        <f t="shared" si="28"/>
        <v>0</v>
      </c>
      <c r="I32" s="22">
        <f t="shared" si="28"/>
        <v>0</v>
      </c>
      <c r="J32" s="22">
        <f t="shared" si="28"/>
        <v>0</v>
      </c>
      <c r="K32" s="22">
        <f t="shared" si="28"/>
        <v>0</v>
      </c>
      <c r="L32" s="22">
        <f t="shared" si="28"/>
        <v>0</v>
      </c>
      <c r="M32" s="22">
        <f t="shared" si="28"/>
        <v>0</v>
      </c>
      <c r="N32" s="22">
        <f t="shared" si="28"/>
        <v>0</v>
      </c>
      <c r="O32" s="22">
        <f t="shared" si="28"/>
        <v>0</v>
      </c>
      <c r="P32" s="22">
        <f t="shared" si="28"/>
        <v>0</v>
      </c>
      <c r="Q32" s="22">
        <f t="shared" si="28"/>
        <v>0</v>
      </c>
      <c r="R32" s="22">
        <f t="shared" si="28"/>
        <v>0</v>
      </c>
      <c r="S32" s="22">
        <f t="shared" si="28"/>
        <v>0</v>
      </c>
      <c r="T32" s="22">
        <f t="shared" si="28"/>
        <v>0</v>
      </c>
      <c r="U32" s="22">
        <f t="shared" si="28"/>
        <v>0</v>
      </c>
      <c r="V32" s="22">
        <f t="shared" si="28"/>
        <v>0</v>
      </c>
      <c r="W32" s="22">
        <f t="shared" si="28"/>
        <v>0</v>
      </c>
      <c r="X32" s="22">
        <f t="shared" si="28"/>
        <v>0</v>
      </c>
      <c r="Y32" s="22">
        <f t="shared" si="28"/>
        <v>0</v>
      </c>
      <c r="Z32" s="22">
        <f t="shared" si="28"/>
        <v>0</v>
      </c>
      <c r="AA32" s="22">
        <f t="shared" si="28"/>
        <v>0</v>
      </c>
      <c r="AB32" s="22">
        <f t="shared" si="28"/>
        <v>0</v>
      </c>
      <c r="AC32" s="22">
        <f t="shared" si="28"/>
        <v>0</v>
      </c>
      <c r="AD32" s="22">
        <f t="shared" si="28"/>
        <v>0</v>
      </c>
      <c r="AE32" s="22">
        <f t="shared" si="28"/>
        <v>0</v>
      </c>
      <c r="AF32" s="22">
        <f t="shared" si="28"/>
        <v>0</v>
      </c>
      <c r="AG32" s="22">
        <f t="shared" si="28"/>
        <v>0</v>
      </c>
      <c r="AH32" s="22">
        <f t="shared" si="28"/>
        <v>0</v>
      </c>
      <c r="AI32" s="22">
        <f t="shared" si="28"/>
        <v>0</v>
      </c>
      <c r="AJ32" s="22">
        <f t="shared" ref="AJ32:AK32" si="29">AJ33+AJ34</f>
        <v>0</v>
      </c>
      <c r="AK32" s="22">
        <f t="shared" si="29"/>
        <v>0</v>
      </c>
      <c r="AL32" s="22">
        <f t="shared" ref="AL32:AS32" si="30">AL33+AL34</f>
        <v>0</v>
      </c>
      <c r="AM32" s="22">
        <f t="shared" si="30"/>
        <v>0</v>
      </c>
      <c r="AN32" s="22">
        <f t="shared" si="30"/>
        <v>0</v>
      </c>
      <c r="AO32" s="22">
        <f t="shared" si="30"/>
        <v>0</v>
      </c>
      <c r="AP32" s="22">
        <f t="shared" si="30"/>
        <v>0</v>
      </c>
      <c r="AQ32" s="22">
        <f t="shared" si="30"/>
        <v>0</v>
      </c>
      <c r="AR32" s="22">
        <f t="shared" si="30"/>
        <v>0</v>
      </c>
      <c r="AS32" s="22">
        <f t="shared" si="30"/>
        <v>0</v>
      </c>
      <c r="AT32" s="22">
        <f t="shared" si="12"/>
        <v>0</v>
      </c>
      <c r="AU32" s="22">
        <f>AU33+AU34</f>
        <v>0</v>
      </c>
    </row>
    <row r="33" spans="1:47" ht="54" customHeight="1" x14ac:dyDescent="0.3">
      <c r="A33" s="11" t="s">
        <v>58</v>
      </c>
      <c r="B33" s="23" t="s">
        <v>59</v>
      </c>
      <c r="C33" s="11" t="s">
        <v>33</v>
      </c>
      <c r="D33" s="12"/>
      <c r="E33" s="12"/>
      <c r="F33" s="12"/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7">
        <v>0</v>
      </c>
      <c r="AA33" s="27">
        <v>0</v>
      </c>
      <c r="AB33" s="27">
        <v>0</v>
      </c>
      <c r="AC33" s="27">
        <v>0</v>
      </c>
      <c r="AD33" s="27">
        <v>0</v>
      </c>
      <c r="AE33" s="27">
        <v>0</v>
      </c>
      <c r="AF33" s="27">
        <v>0</v>
      </c>
      <c r="AG33" s="27">
        <v>0</v>
      </c>
      <c r="AH33" s="27">
        <v>0</v>
      </c>
      <c r="AI33" s="27">
        <v>0</v>
      </c>
      <c r="AJ33" s="27">
        <v>0</v>
      </c>
      <c r="AK33" s="27">
        <v>0</v>
      </c>
      <c r="AL33" s="27">
        <v>0</v>
      </c>
      <c r="AM33" s="27">
        <v>0</v>
      </c>
      <c r="AN33" s="27">
        <v>0</v>
      </c>
      <c r="AO33" s="27">
        <v>0</v>
      </c>
      <c r="AP33" s="27">
        <v>0</v>
      </c>
      <c r="AQ33" s="27">
        <v>0</v>
      </c>
      <c r="AR33" s="27">
        <v>0</v>
      </c>
      <c r="AS33" s="27">
        <v>0</v>
      </c>
      <c r="AT33" s="22">
        <f t="shared" si="12"/>
        <v>0</v>
      </c>
      <c r="AU33" s="27">
        <v>0</v>
      </c>
    </row>
    <row r="34" spans="1:47" ht="31.2" x14ac:dyDescent="0.3">
      <c r="A34" s="11" t="s">
        <v>60</v>
      </c>
      <c r="B34" s="23" t="s">
        <v>61</v>
      </c>
      <c r="C34" s="11" t="s">
        <v>33</v>
      </c>
      <c r="D34" s="12"/>
      <c r="E34" s="12"/>
      <c r="F34" s="12"/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7">
        <v>0</v>
      </c>
      <c r="AA34" s="27">
        <v>0</v>
      </c>
      <c r="AB34" s="27">
        <v>0</v>
      </c>
      <c r="AC34" s="27">
        <v>0</v>
      </c>
      <c r="AD34" s="27">
        <v>0</v>
      </c>
      <c r="AE34" s="27">
        <v>0</v>
      </c>
      <c r="AF34" s="27">
        <v>0</v>
      </c>
      <c r="AG34" s="27">
        <v>0</v>
      </c>
      <c r="AH34" s="27">
        <v>0</v>
      </c>
      <c r="AI34" s="27">
        <v>0</v>
      </c>
      <c r="AJ34" s="27">
        <v>0</v>
      </c>
      <c r="AK34" s="27">
        <v>0</v>
      </c>
      <c r="AL34" s="27">
        <v>0</v>
      </c>
      <c r="AM34" s="27">
        <v>0</v>
      </c>
      <c r="AN34" s="27">
        <v>0</v>
      </c>
      <c r="AO34" s="27">
        <v>0</v>
      </c>
      <c r="AP34" s="27">
        <v>0</v>
      </c>
      <c r="AQ34" s="27">
        <v>0</v>
      </c>
      <c r="AR34" s="27">
        <v>0</v>
      </c>
      <c r="AS34" s="27">
        <v>0</v>
      </c>
      <c r="AT34" s="22">
        <f t="shared" si="12"/>
        <v>0</v>
      </c>
      <c r="AU34" s="27">
        <v>0</v>
      </c>
    </row>
    <row r="35" spans="1:47" ht="48.6" customHeight="1" x14ac:dyDescent="0.3">
      <c r="A35" s="11" t="s">
        <v>62</v>
      </c>
      <c r="B35" s="23" t="s">
        <v>63</v>
      </c>
      <c r="C35" s="11" t="s">
        <v>33</v>
      </c>
      <c r="D35" s="12"/>
      <c r="E35" s="12"/>
      <c r="F35" s="12"/>
      <c r="G35" s="22">
        <f t="shared" ref="G35:AI35" si="31">G36+G37+G38+G39</f>
        <v>0</v>
      </c>
      <c r="H35" s="22">
        <f t="shared" si="31"/>
        <v>0</v>
      </c>
      <c r="I35" s="22">
        <f t="shared" si="31"/>
        <v>0</v>
      </c>
      <c r="J35" s="22">
        <f t="shared" si="31"/>
        <v>0</v>
      </c>
      <c r="K35" s="22">
        <f t="shared" si="31"/>
        <v>0</v>
      </c>
      <c r="L35" s="22">
        <f t="shared" si="31"/>
        <v>0</v>
      </c>
      <c r="M35" s="22">
        <f t="shared" si="31"/>
        <v>0</v>
      </c>
      <c r="N35" s="22">
        <f t="shared" si="31"/>
        <v>0</v>
      </c>
      <c r="O35" s="22">
        <f t="shared" si="31"/>
        <v>0</v>
      </c>
      <c r="P35" s="22">
        <f t="shared" si="31"/>
        <v>0</v>
      </c>
      <c r="Q35" s="22">
        <f t="shared" si="31"/>
        <v>0</v>
      </c>
      <c r="R35" s="22">
        <f t="shared" si="31"/>
        <v>0</v>
      </c>
      <c r="S35" s="22">
        <f t="shared" si="31"/>
        <v>0</v>
      </c>
      <c r="T35" s="22">
        <f t="shared" si="31"/>
        <v>0</v>
      </c>
      <c r="U35" s="22">
        <f t="shared" si="31"/>
        <v>0</v>
      </c>
      <c r="V35" s="22">
        <f t="shared" si="31"/>
        <v>0</v>
      </c>
      <c r="W35" s="22">
        <f t="shared" si="31"/>
        <v>0</v>
      </c>
      <c r="X35" s="22">
        <f t="shared" si="31"/>
        <v>0</v>
      </c>
      <c r="Y35" s="22">
        <f t="shared" si="31"/>
        <v>0</v>
      </c>
      <c r="Z35" s="22">
        <f t="shared" si="31"/>
        <v>0</v>
      </c>
      <c r="AA35" s="22">
        <f t="shared" si="31"/>
        <v>0</v>
      </c>
      <c r="AB35" s="22">
        <f t="shared" si="31"/>
        <v>0</v>
      </c>
      <c r="AC35" s="22">
        <f t="shared" si="31"/>
        <v>0</v>
      </c>
      <c r="AD35" s="22">
        <f t="shared" si="31"/>
        <v>0</v>
      </c>
      <c r="AE35" s="22">
        <f t="shared" si="31"/>
        <v>0</v>
      </c>
      <c r="AF35" s="22">
        <f t="shared" si="31"/>
        <v>0</v>
      </c>
      <c r="AG35" s="22">
        <f t="shared" si="31"/>
        <v>0</v>
      </c>
      <c r="AH35" s="22">
        <f t="shared" si="31"/>
        <v>0</v>
      </c>
      <c r="AI35" s="22">
        <f t="shared" si="31"/>
        <v>0</v>
      </c>
      <c r="AJ35" s="22">
        <f t="shared" ref="AJ35:AK35" si="32">AJ36+AJ37+AJ38+AJ39</f>
        <v>0</v>
      </c>
      <c r="AK35" s="22">
        <f t="shared" si="32"/>
        <v>0</v>
      </c>
      <c r="AL35" s="22">
        <f t="shared" ref="AL35:AS35" si="33">AL36+AL37+AL38+AL39</f>
        <v>0</v>
      </c>
      <c r="AM35" s="22">
        <f t="shared" si="33"/>
        <v>0</v>
      </c>
      <c r="AN35" s="22">
        <f t="shared" si="33"/>
        <v>0</v>
      </c>
      <c r="AO35" s="22">
        <f t="shared" si="33"/>
        <v>0</v>
      </c>
      <c r="AP35" s="22">
        <f t="shared" si="33"/>
        <v>0</v>
      </c>
      <c r="AQ35" s="22">
        <f t="shared" si="33"/>
        <v>0</v>
      </c>
      <c r="AR35" s="22">
        <f t="shared" si="33"/>
        <v>0</v>
      </c>
      <c r="AS35" s="22">
        <f t="shared" si="33"/>
        <v>0</v>
      </c>
      <c r="AT35" s="22">
        <f t="shared" si="12"/>
        <v>0</v>
      </c>
      <c r="AU35" s="22">
        <f>AU36+AU37+AU38+AU39</f>
        <v>0</v>
      </c>
    </row>
    <row r="36" spans="1:47" ht="31.2" x14ac:dyDescent="0.3">
      <c r="A36" s="11" t="s">
        <v>64</v>
      </c>
      <c r="B36" s="23" t="s">
        <v>65</v>
      </c>
      <c r="C36" s="11" t="s">
        <v>33</v>
      </c>
      <c r="D36" s="12"/>
      <c r="E36" s="12"/>
      <c r="F36" s="12"/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27">
        <v>0</v>
      </c>
      <c r="AD36" s="27">
        <v>0</v>
      </c>
      <c r="AE36" s="27">
        <v>0</v>
      </c>
      <c r="AF36" s="27">
        <v>0</v>
      </c>
      <c r="AG36" s="27">
        <v>0</v>
      </c>
      <c r="AH36" s="27">
        <v>0</v>
      </c>
      <c r="AI36" s="27">
        <v>0</v>
      </c>
      <c r="AJ36" s="27">
        <v>0</v>
      </c>
      <c r="AK36" s="27">
        <v>0</v>
      </c>
      <c r="AL36" s="27">
        <v>0</v>
      </c>
      <c r="AM36" s="27">
        <v>0</v>
      </c>
      <c r="AN36" s="27">
        <v>0</v>
      </c>
      <c r="AO36" s="27">
        <v>0</v>
      </c>
      <c r="AP36" s="27">
        <v>0</v>
      </c>
      <c r="AQ36" s="27">
        <v>0</v>
      </c>
      <c r="AR36" s="27">
        <v>0</v>
      </c>
      <c r="AS36" s="27">
        <v>0</v>
      </c>
      <c r="AT36" s="22">
        <f t="shared" si="12"/>
        <v>0</v>
      </c>
      <c r="AU36" s="27">
        <v>0</v>
      </c>
    </row>
    <row r="37" spans="1:47" ht="81" customHeight="1" x14ac:dyDescent="0.3">
      <c r="A37" s="11" t="s">
        <v>64</v>
      </c>
      <c r="B37" s="23" t="s">
        <v>66</v>
      </c>
      <c r="C37" s="11" t="s">
        <v>33</v>
      </c>
      <c r="D37" s="12"/>
      <c r="E37" s="12"/>
      <c r="F37" s="12"/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27">
        <v>0</v>
      </c>
      <c r="AD37" s="27">
        <v>0</v>
      </c>
      <c r="AE37" s="27">
        <v>0</v>
      </c>
      <c r="AF37" s="27">
        <v>0</v>
      </c>
      <c r="AG37" s="27">
        <v>0</v>
      </c>
      <c r="AH37" s="27">
        <v>0</v>
      </c>
      <c r="AI37" s="27">
        <v>0</v>
      </c>
      <c r="AJ37" s="27">
        <v>0</v>
      </c>
      <c r="AK37" s="27">
        <v>0</v>
      </c>
      <c r="AL37" s="27">
        <v>0</v>
      </c>
      <c r="AM37" s="27">
        <v>0</v>
      </c>
      <c r="AN37" s="27">
        <v>0</v>
      </c>
      <c r="AO37" s="27">
        <v>0</v>
      </c>
      <c r="AP37" s="27">
        <v>0</v>
      </c>
      <c r="AQ37" s="27">
        <v>0</v>
      </c>
      <c r="AR37" s="27">
        <v>0</v>
      </c>
      <c r="AS37" s="27">
        <v>0</v>
      </c>
      <c r="AT37" s="22">
        <f t="shared" si="12"/>
        <v>0</v>
      </c>
      <c r="AU37" s="27">
        <v>0</v>
      </c>
    </row>
    <row r="38" spans="1:47" ht="75" customHeight="1" x14ac:dyDescent="0.3">
      <c r="A38" s="11" t="s">
        <v>64</v>
      </c>
      <c r="B38" s="23" t="s">
        <v>67</v>
      </c>
      <c r="C38" s="11" t="s">
        <v>33</v>
      </c>
      <c r="D38" s="12"/>
      <c r="E38" s="12"/>
      <c r="F38" s="12"/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27">
        <v>0</v>
      </c>
      <c r="T38" s="27">
        <v>0</v>
      </c>
      <c r="U38" s="27">
        <v>0</v>
      </c>
      <c r="V38" s="27">
        <v>0</v>
      </c>
      <c r="W38" s="27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27">
        <v>0</v>
      </c>
      <c r="AD38" s="27">
        <v>0</v>
      </c>
      <c r="AE38" s="27">
        <v>0</v>
      </c>
      <c r="AF38" s="27">
        <v>0</v>
      </c>
      <c r="AG38" s="27">
        <v>0</v>
      </c>
      <c r="AH38" s="27">
        <v>0</v>
      </c>
      <c r="AI38" s="27">
        <v>0</v>
      </c>
      <c r="AJ38" s="27">
        <v>0</v>
      </c>
      <c r="AK38" s="27">
        <v>0</v>
      </c>
      <c r="AL38" s="27">
        <v>0</v>
      </c>
      <c r="AM38" s="27">
        <v>0</v>
      </c>
      <c r="AN38" s="27">
        <v>0</v>
      </c>
      <c r="AO38" s="27">
        <v>0</v>
      </c>
      <c r="AP38" s="27">
        <v>0</v>
      </c>
      <c r="AQ38" s="27">
        <v>0</v>
      </c>
      <c r="AR38" s="27">
        <v>0</v>
      </c>
      <c r="AS38" s="27">
        <v>0</v>
      </c>
      <c r="AT38" s="22">
        <f t="shared" si="12"/>
        <v>0</v>
      </c>
      <c r="AU38" s="27">
        <v>0</v>
      </c>
    </row>
    <row r="39" spans="1:47" ht="79.2" customHeight="1" x14ac:dyDescent="0.3">
      <c r="A39" s="11" t="s">
        <v>64</v>
      </c>
      <c r="B39" s="23" t="s">
        <v>68</v>
      </c>
      <c r="C39" s="11" t="s">
        <v>33</v>
      </c>
      <c r="D39" s="12"/>
      <c r="E39" s="12"/>
      <c r="F39" s="12"/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27">
        <v>0</v>
      </c>
      <c r="T39" s="27">
        <v>0</v>
      </c>
      <c r="U39" s="27">
        <v>0</v>
      </c>
      <c r="V39" s="27">
        <v>0</v>
      </c>
      <c r="W39" s="27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27">
        <v>0</v>
      </c>
      <c r="AD39" s="27">
        <v>0</v>
      </c>
      <c r="AE39" s="27">
        <v>0</v>
      </c>
      <c r="AF39" s="27">
        <v>0</v>
      </c>
      <c r="AG39" s="27">
        <v>0</v>
      </c>
      <c r="AH39" s="27">
        <v>0</v>
      </c>
      <c r="AI39" s="27">
        <v>0</v>
      </c>
      <c r="AJ39" s="27">
        <v>0</v>
      </c>
      <c r="AK39" s="27">
        <v>0</v>
      </c>
      <c r="AL39" s="27">
        <v>0</v>
      </c>
      <c r="AM39" s="27">
        <v>0</v>
      </c>
      <c r="AN39" s="27">
        <v>0</v>
      </c>
      <c r="AO39" s="27">
        <v>0</v>
      </c>
      <c r="AP39" s="27">
        <v>0</v>
      </c>
      <c r="AQ39" s="27">
        <v>0</v>
      </c>
      <c r="AR39" s="27">
        <v>0</v>
      </c>
      <c r="AS39" s="27">
        <v>0</v>
      </c>
      <c r="AT39" s="22">
        <f t="shared" si="12"/>
        <v>0</v>
      </c>
      <c r="AU39" s="27">
        <v>0</v>
      </c>
    </row>
    <row r="40" spans="1:47" ht="31.2" x14ac:dyDescent="0.3">
      <c r="A40" s="11" t="s">
        <v>69</v>
      </c>
      <c r="B40" s="23" t="s">
        <v>65</v>
      </c>
      <c r="C40" s="11" t="s">
        <v>33</v>
      </c>
      <c r="D40" s="12"/>
      <c r="E40" s="12"/>
      <c r="F40" s="12"/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27">
        <v>0</v>
      </c>
      <c r="T40" s="27">
        <v>0</v>
      </c>
      <c r="U40" s="27">
        <v>0</v>
      </c>
      <c r="V40" s="27">
        <v>0</v>
      </c>
      <c r="W40" s="27">
        <v>0</v>
      </c>
      <c r="X40" s="27">
        <v>0</v>
      </c>
      <c r="Y40" s="27">
        <v>0</v>
      </c>
      <c r="Z40" s="27">
        <v>0</v>
      </c>
      <c r="AA40" s="27">
        <v>0</v>
      </c>
      <c r="AB40" s="27">
        <v>0</v>
      </c>
      <c r="AC40" s="27">
        <v>0</v>
      </c>
      <c r="AD40" s="27">
        <v>0</v>
      </c>
      <c r="AE40" s="27">
        <v>0</v>
      </c>
      <c r="AF40" s="27">
        <v>0</v>
      </c>
      <c r="AG40" s="27">
        <v>0</v>
      </c>
      <c r="AH40" s="27">
        <v>0</v>
      </c>
      <c r="AI40" s="27">
        <v>0</v>
      </c>
      <c r="AJ40" s="27">
        <v>0</v>
      </c>
      <c r="AK40" s="27">
        <v>0</v>
      </c>
      <c r="AL40" s="27">
        <v>0</v>
      </c>
      <c r="AM40" s="27">
        <v>0</v>
      </c>
      <c r="AN40" s="27">
        <v>0</v>
      </c>
      <c r="AO40" s="27">
        <v>0</v>
      </c>
      <c r="AP40" s="27">
        <v>0</v>
      </c>
      <c r="AQ40" s="27">
        <v>0</v>
      </c>
      <c r="AR40" s="27">
        <v>0</v>
      </c>
      <c r="AS40" s="27">
        <v>0</v>
      </c>
      <c r="AT40" s="22">
        <f t="shared" si="12"/>
        <v>0</v>
      </c>
      <c r="AU40" s="27">
        <v>0</v>
      </c>
    </row>
    <row r="41" spans="1:47" ht="84.6" customHeight="1" x14ac:dyDescent="0.3">
      <c r="A41" s="11" t="s">
        <v>69</v>
      </c>
      <c r="B41" s="23" t="s">
        <v>66</v>
      </c>
      <c r="C41" s="11" t="s">
        <v>33</v>
      </c>
      <c r="D41" s="12"/>
      <c r="E41" s="12"/>
      <c r="F41" s="12"/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v>0</v>
      </c>
      <c r="O41" s="27">
        <v>0</v>
      </c>
      <c r="P41" s="27">
        <v>0</v>
      </c>
      <c r="Q41" s="27">
        <v>0</v>
      </c>
      <c r="R41" s="27">
        <v>0</v>
      </c>
      <c r="S41" s="27">
        <v>0</v>
      </c>
      <c r="T41" s="27">
        <v>0</v>
      </c>
      <c r="U41" s="27">
        <v>0</v>
      </c>
      <c r="V41" s="27">
        <v>0</v>
      </c>
      <c r="W41" s="27">
        <v>0</v>
      </c>
      <c r="X41" s="27">
        <v>0</v>
      </c>
      <c r="Y41" s="27">
        <v>0</v>
      </c>
      <c r="Z41" s="27">
        <v>0</v>
      </c>
      <c r="AA41" s="27">
        <v>0</v>
      </c>
      <c r="AB41" s="27">
        <v>0</v>
      </c>
      <c r="AC41" s="27">
        <v>0</v>
      </c>
      <c r="AD41" s="27">
        <v>0</v>
      </c>
      <c r="AE41" s="27">
        <v>0</v>
      </c>
      <c r="AF41" s="27">
        <v>0</v>
      </c>
      <c r="AG41" s="27">
        <v>0</v>
      </c>
      <c r="AH41" s="27">
        <v>0</v>
      </c>
      <c r="AI41" s="27">
        <v>0</v>
      </c>
      <c r="AJ41" s="27">
        <v>0</v>
      </c>
      <c r="AK41" s="27">
        <v>0</v>
      </c>
      <c r="AL41" s="27">
        <v>0</v>
      </c>
      <c r="AM41" s="27">
        <v>0</v>
      </c>
      <c r="AN41" s="27">
        <v>0</v>
      </c>
      <c r="AO41" s="27">
        <v>0</v>
      </c>
      <c r="AP41" s="27">
        <v>0</v>
      </c>
      <c r="AQ41" s="27">
        <v>0</v>
      </c>
      <c r="AR41" s="27">
        <v>0</v>
      </c>
      <c r="AS41" s="27">
        <v>0</v>
      </c>
      <c r="AT41" s="22">
        <f t="shared" si="12"/>
        <v>0</v>
      </c>
      <c r="AU41" s="27">
        <v>0</v>
      </c>
    </row>
    <row r="42" spans="1:47" ht="62.4" x14ac:dyDescent="0.3">
      <c r="A42" s="11" t="s">
        <v>69</v>
      </c>
      <c r="B42" s="23" t="s">
        <v>67</v>
      </c>
      <c r="C42" s="11" t="s">
        <v>33</v>
      </c>
      <c r="D42" s="12"/>
      <c r="E42" s="12"/>
      <c r="F42" s="12"/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27">
        <v>0</v>
      </c>
      <c r="V42" s="27">
        <v>0</v>
      </c>
      <c r="W42" s="27">
        <v>0</v>
      </c>
      <c r="X42" s="27">
        <v>0</v>
      </c>
      <c r="Y42" s="27">
        <v>0</v>
      </c>
      <c r="Z42" s="27">
        <v>0</v>
      </c>
      <c r="AA42" s="27">
        <v>0</v>
      </c>
      <c r="AB42" s="27">
        <v>0</v>
      </c>
      <c r="AC42" s="27">
        <v>0</v>
      </c>
      <c r="AD42" s="27">
        <v>0</v>
      </c>
      <c r="AE42" s="27">
        <v>0</v>
      </c>
      <c r="AF42" s="27">
        <v>0</v>
      </c>
      <c r="AG42" s="27">
        <v>0</v>
      </c>
      <c r="AH42" s="27">
        <v>0</v>
      </c>
      <c r="AI42" s="27">
        <v>0</v>
      </c>
      <c r="AJ42" s="27">
        <v>0</v>
      </c>
      <c r="AK42" s="27">
        <v>0</v>
      </c>
      <c r="AL42" s="27">
        <v>0</v>
      </c>
      <c r="AM42" s="27">
        <v>0</v>
      </c>
      <c r="AN42" s="27">
        <v>0</v>
      </c>
      <c r="AO42" s="27">
        <v>0</v>
      </c>
      <c r="AP42" s="27">
        <v>0</v>
      </c>
      <c r="AQ42" s="27">
        <v>0</v>
      </c>
      <c r="AR42" s="27">
        <v>0</v>
      </c>
      <c r="AS42" s="27">
        <v>0</v>
      </c>
      <c r="AT42" s="22">
        <f t="shared" si="12"/>
        <v>0</v>
      </c>
      <c r="AU42" s="27">
        <v>0</v>
      </c>
    </row>
    <row r="43" spans="1:47" ht="78" x14ac:dyDescent="0.3">
      <c r="A43" s="11" t="s">
        <v>69</v>
      </c>
      <c r="B43" s="23" t="s">
        <v>70</v>
      </c>
      <c r="C43" s="11" t="s">
        <v>33</v>
      </c>
      <c r="D43" s="12"/>
      <c r="E43" s="12"/>
      <c r="F43" s="12"/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>
        <v>0</v>
      </c>
      <c r="X43" s="27">
        <v>0</v>
      </c>
      <c r="Y43" s="27">
        <v>0</v>
      </c>
      <c r="Z43" s="27">
        <v>0</v>
      </c>
      <c r="AA43" s="27">
        <v>0</v>
      </c>
      <c r="AB43" s="27">
        <v>0</v>
      </c>
      <c r="AC43" s="27">
        <v>0</v>
      </c>
      <c r="AD43" s="27">
        <v>0</v>
      </c>
      <c r="AE43" s="27">
        <v>0</v>
      </c>
      <c r="AF43" s="27">
        <v>0</v>
      </c>
      <c r="AG43" s="27">
        <v>0</v>
      </c>
      <c r="AH43" s="27">
        <v>0</v>
      </c>
      <c r="AI43" s="27">
        <v>0</v>
      </c>
      <c r="AJ43" s="27">
        <v>0</v>
      </c>
      <c r="AK43" s="27">
        <v>0</v>
      </c>
      <c r="AL43" s="27">
        <v>0</v>
      </c>
      <c r="AM43" s="27">
        <v>0</v>
      </c>
      <c r="AN43" s="27">
        <v>0</v>
      </c>
      <c r="AO43" s="27">
        <v>0</v>
      </c>
      <c r="AP43" s="27">
        <v>0</v>
      </c>
      <c r="AQ43" s="27">
        <v>0</v>
      </c>
      <c r="AR43" s="27">
        <v>0</v>
      </c>
      <c r="AS43" s="27">
        <v>0</v>
      </c>
      <c r="AT43" s="22">
        <f t="shared" si="12"/>
        <v>0</v>
      </c>
      <c r="AU43" s="27">
        <v>0</v>
      </c>
    </row>
    <row r="44" spans="1:47" ht="62.4" x14ac:dyDescent="0.3">
      <c r="A44" s="11" t="s">
        <v>71</v>
      </c>
      <c r="B44" s="23" t="s">
        <v>72</v>
      </c>
      <c r="C44" s="11" t="s">
        <v>33</v>
      </c>
      <c r="D44" s="12"/>
      <c r="E44" s="12"/>
      <c r="F44" s="12"/>
      <c r="G44" s="22">
        <f t="shared" ref="G44:AI44" si="34">SUM(G45:G46)</f>
        <v>0</v>
      </c>
      <c r="H44" s="22">
        <f t="shared" si="34"/>
        <v>0</v>
      </c>
      <c r="I44" s="22">
        <f t="shared" si="34"/>
        <v>0</v>
      </c>
      <c r="J44" s="22">
        <f t="shared" si="34"/>
        <v>0</v>
      </c>
      <c r="K44" s="22">
        <f t="shared" si="34"/>
        <v>0</v>
      </c>
      <c r="L44" s="22">
        <f t="shared" si="34"/>
        <v>0</v>
      </c>
      <c r="M44" s="22">
        <f t="shared" si="34"/>
        <v>0</v>
      </c>
      <c r="N44" s="22">
        <f t="shared" si="34"/>
        <v>0</v>
      </c>
      <c r="O44" s="22">
        <f t="shared" si="34"/>
        <v>0</v>
      </c>
      <c r="P44" s="22">
        <f t="shared" si="34"/>
        <v>0</v>
      </c>
      <c r="Q44" s="22">
        <f t="shared" si="34"/>
        <v>0</v>
      </c>
      <c r="R44" s="22">
        <f t="shared" si="34"/>
        <v>0</v>
      </c>
      <c r="S44" s="22">
        <f t="shared" si="34"/>
        <v>0</v>
      </c>
      <c r="T44" s="22">
        <f t="shared" si="34"/>
        <v>0</v>
      </c>
      <c r="U44" s="22">
        <f t="shared" si="34"/>
        <v>0</v>
      </c>
      <c r="V44" s="22">
        <f t="shared" si="34"/>
        <v>0</v>
      </c>
      <c r="W44" s="22">
        <f t="shared" si="34"/>
        <v>0</v>
      </c>
      <c r="X44" s="22">
        <f t="shared" si="34"/>
        <v>0</v>
      </c>
      <c r="Y44" s="22">
        <f t="shared" si="34"/>
        <v>0</v>
      </c>
      <c r="Z44" s="22">
        <f t="shared" si="34"/>
        <v>0</v>
      </c>
      <c r="AA44" s="22">
        <f t="shared" si="34"/>
        <v>0</v>
      </c>
      <c r="AB44" s="22">
        <f t="shared" si="34"/>
        <v>0</v>
      </c>
      <c r="AC44" s="22">
        <f t="shared" si="34"/>
        <v>0</v>
      </c>
      <c r="AD44" s="22">
        <f t="shared" si="34"/>
        <v>0</v>
      </c>
      <c r="AE44" s="22">
        <f t="shared" si="34"/>
        <v>0</v>
      </c>
      <c r="AF44" s="22">
        <f t="shared" si="34"/>
        <v>0</v>
      </c>
      <c r="AG44" s="22">
        <f t="shared" si="34"/>
        <v>0</v>
      </c>
      <c r="AH44" s="22">
        <f t="shared" si="34"/>
        <v>0</v>
      </c>
      <c r="AI44" s="22">
        <f t="shared" si="34"/>
        <v>0</v>
      </c>
      <c r="AJ44" s="22">
        <f t="shared" ref="AJ44:AK44" si="35">SUM(AJ45:AJ46)</f>
        <v>0</v>
      </c>
      <c r="AK44" s="22">
        <f t="shared" si="35"/>
        <v>0</v>
      </c>
      <c r="AL44" s="22">
        <f t="shared" ref="AL44:AS44" si="36">SUM(AL45:AL46)</f>
        <v>0</v>
      </c>
      <c r="AM44" s="22">
        <f t="shared" si="36"/>
        <v>0</v>
      </c>
      <c r="AN44" s="22">
        <f t="shared" si="36"/>
        <v>0</v>
      </c>
      <c r="AO44" s="22">
        <f t="shared" si="36"/>
        <v>0</v>
      </c>
      <c r="AP44" s="22">
        <f t="shared" si="36"/>
        <v>0</v>
      </c>
      <c r="AQ44" s="22">
        <f t="shared" si="36"/>
        <v>0</v>
      </c>
      <c r="AR44" s="22">
        <f t="shared" si="36"/>
        <v>0</v>
      </c>
      <c r="AS44" s="22">
        <f t="shared" si="36"/>
        <v>0</v>
      </c>
      <c r="AT44" s="22">
        <f t="shared" si="12"/>
        <v>0</v>
      </c>
      <c r="AU44" s="22">
        <f>SUM(AU45:AU46)</f>
        <v>0</v>
      </c>
    </row>
    <row r="45" spans="1:47" ht="46.8" x14ac:dyDescent="0.3">
      <c r="A45" s="11" t="s">
        <v>73</v>
      </c>
      <c r="B45" s="23" t="s">
        <v>74</v>
      </c>
      <c r="C45" s="11" t="s">
        <v>33</v>
      </c>
      <c r="D45" s="11"/>
      <c r="E45" s="11"/>
      <c r="F45" s="11"/>
      <c r="G45" s="27" t="s">
        <v>75</v>
      </c>
      <c r="H45" s="27" t="s">
        <v>75</v>
      </c>
      <c r="I45" s="27" t="s">
        <v>75</v>
      </c>
      <c r="J45" s="27" t="s">
        <v>75</v>
      </c>
      <c r="K45" s="27" t="s">
        <v>75</v>
      </c>
      <c r="L45" s="27" t="s">
        <v>75</v>
      </c>
      <c r="M45" s="27" t="s">
        <v>75</v>
      </c>
      <c r="N45" s="27" t="s">
        <v>75</v>
      </c>
      <c r="O45" s="27" t="s">
        <v>75</v>
      </c>
      <c r="P45" s="27" t="s">
        <v>75</v>
      </c>
      <c r="Q45" s="27" t="s">
        <v>75</v>
      </c>
      <c r="R45" s="27" t="s">
        <v>75</v>
      </c>
      <c r="S45" s="27" t="s">
        <v>75</v>
      </c>
      <c r="T45" s="27" t="s">
        <v>75</v>
      </c>
      <c r="U45" s="27" t="s">
        <v>75</v>
      </c>
      <c r="V45" s="27" t="s">
        <v>75</v>
      </c>
      <c r="W45" s="27" t="s">
        <v>75</v>
      </c>
      <c r="X45" s="27" t="s">
        <v>75</v>
      </c>
      <c r="Y45" s="27" t="s">
        <v>75</v>
      </c>
      <c r="Z45" s="27" t="s">
        <v>75</v>
      </c>
      <c r="AA45" s="27" t="s">
        <v>75</v>
      </c>
      <c r="AB45" s="27" t="s">
        <v>75</v>
      </c>
      <c r="AC45" s="27" t="s">
        <v>75</v>
      </c>
      <c r="AD45" s="27" t="s">
        <v>75</v>
      </c>
      <c r="AE45" s="27" t="s">
        <v>75</v>
      </c>
      <c r="AF45" s="27" t="s">
        <v>75</v>
      </c>
      <c r="AG45" s="27" t="s">
        <v>75</v>
      </c>
      <c r="AH45" s="27" t="s">
        <v>75</v>
      </c>
      <c r="AI45" s="27" t="s">
        <v>75</v>
      </c>
      <c r="AJ45" s="27" t="s">
        <v>75</v>
      </c>
      <c r="AK45" s="27" t="s">
        <v>75</v>
      </c>
      <c r="AL45" s="27" t="s">
        <v>75</v>
      </c>
      <c r="AM45" s="27" t="s">
        <v>75</v>
      </c>
      <c r="AN45" s="27" t="s">
        <v>75</v>
      </c>
      <c r="AO45" s="27" t="s">
        <v>75</v>
      </c>
      <c r="AP45" s="27" t="s">
        <v>75</v>
      </c>
      <c r="AQ45" s="27" t="s">
        <v>75</v>
      </c>
      <c r="AR45" s="27" t="s">
        <v>75</v>
      </c>
      <c r="AS45" s="27" t="s">
        <v>75</v>
      </c>
      <c r="AT45" s="22" t="str">
        <f t="shared" si="12"/>
        <v>нд</v>
      </c>
      <c r="AU45" s="27" t="s">
        <v>75</v>
      </c>
    </row>
    <row r="46" spans="1:47" ht="62.4" x14ac:dyDescent="0.3">
      <c r="A46" s="11" t="s">
        <v>76</v>
      </c>
      <c r="B46" s="23" t="s">
        <v>77</v>
      </c>
      <c r="C46" s="11" t="s">
        <v>33</v>
      </c>
      <c r="D46" s="11"/>
      <c r="E46" s="11"/>
      <c r="F46" s="11"/>
      <c r="G46" s="27" t="s">
        <v>75</v>
      </c>
      <c r="H46" s="27" t="s">
        <v>75</v>
      </c>
      <c r="I46" s="27" t="s">
        <v>75</v>
      </c>
      <c r="J46" s="27" t="s">
        <v>75</v>
      </c>
      <c r="K46" s="27" t="s">
        <v>75</v>
      </c>
      <c r="L46" s="27" t="s">
        <v>75</v>
      </c>
      <c r="M46" s="27" t="s">
        <v>75</v>
      </c>
      <c r="N46" s="27" t="s">
        <v>75</v>
      </c>
      <c r="O46" s="27" t="s">
        <v>75</v>
      </c>
      <c r="P46" s="27" t="s">
        <v>75</v>
      </c>
      <c r="Q46" s="27" t="s">
        <v>75</v>
      </c>
      <c r="R46" s="27" t="s">
        <v>75</v>
      </c>
      <c r="S46" s="27" t="s">
        <v>75</v>
      </c>
      <c r="T46" s="27" t="s">
        <v>75</v>
      </c>
      <c r="U46" s="27" t="s">
        <v>75</v>
      </c>
      <c r="V46" s="27" t="s">
        <v>75</v>
      </c>
      <c r="W46" s="27" t="s">
        <v>75</v>
      </c>
      <c r="X46" s="27" t="s">
        <v>75</v>
      </c>
      <c r="Y46" s="27" t="s">
        <v>75</v>
      </c>
      <c r="Z46" s="27" t="s">
        <v>75</v>
      </c>
      <c r="AA46" s="27" t="s">
        <v>75</v>
      </c>
      <c r="AB46" s="27" t="s">
        <v>75</v>
      </c>
      <c r="AC46" s="27" t="s">
        <v>75</v>
      </c>
      <c r="AD46" s="27" t="s">
        <v>75</v>
      </c>
      <c r="AE46" s="27" t="s">
        <v>75</v>
      </c>
      <c r="AF46" s="27" t="s">
        <v>75</v>
      </c>
      <c r="AG46" s="27" t="s">
        <v>75</v>
      </c>
      <c r="AH46" s="27" t="s">
        <v>75</v>
      </c>
      <c r="AI46" s="27" t="s">
        <v>75</v>
      </c>
      <c r="AJ46" s="27" t="s">
        <v>75</v>
      </c>
      <c r="AK46" s="27" t="s">
        <v>75</v>
      </c>
      <c r="AL46" s="27" t="s">
        <v>75</v>
      </c>
      <c r="AM46" s="27" t="s">
        <v>75</v>
      </c>
      <c r="AN46" s="27" t="s">
        <v>75</v>
      </c>
      <c r="AO46" s="27" t="s">
        <v>75</v>
      </c>
      <c r="AP46" s="27" t="s">
        <v>75</v>
      </c>
      <c r="AQ46" s="27" t="s">
        <v>75</v>
      </c>
      <c r="AR46" s="27" t="s">
        <v>75</v>
      </c>
      <c r="AS46" s="27" t="s">
        <v>75</v>
      </c>
      <c r="AT46" s="22" t="str">
        <f t="shared" si="12"/>
        <v>нд</v>
      </c>
      <c r="AU46" s="27" t="s">
        <v>75</v>
      </c>
    </row>
    <row r="47" spans="1:47" ht="31.2" x14ac:dyDescent="0.3">
      <c r="A47" s="11" t="s">
        <v>78</v>
      </c>
      <c r="B47" s="23" t="s">
        <v>79</v>
      </c>
      <c r="C47" s="11" t="s">
        <v>33</v>
      </c>
      <c r="D47" s="23"/>
      <c r="E47" s="11"/>
      <c r="F47" s="11"/>
      <c r="G47" s="22">
        <f t="shared" ref="G47:AU47" si="37">G48+G65+G68+G69</f>
        <v>77.302199999999999</v>
      </c>
      <c r="H47" s="22">
        <f t="shared" si="37"/>
        <v>16.654301666666669</v>
      </c>
      <c r="I47" s="22">
        <f t="shared" si="37"/>
        <v>63.460099999999997</v>
      </c>
      <c r="J47" s="22">
        <f t="shared" si="37"/>
        <v>0</v>
      </c>
      <c r="K47" s="22">
        <f t="shared" si="37"/>
        <v>0</v>
      </c>
      <c r="L47" s="22">
        <f t="shared" si="37"/>
        <v>63.460099999999997</v>
      </c>
      <c r="M47" s="22">
        <f t="shared" si="37"/>
        <v>0</v>
      </c>
      <c r="N47" s="22">
        <f t="shared" si="37"/>
        <v>16.654301666666665</v>
      </c>
      <c r="O47" s="22">
        <f t="shared" si="37"/>
        <v>0</v>
      </c>
      <c r="P47" s="22">
        <f t="shared" si="37"/>
        <v>3.0829900000000001</v>
      </c>
      <c r="Q47" s="22">
        <f t="shared" si="37"/>
        <v>13.571300000000001</v>
      </c>
      <c r="R47" s="22">
        <f t="shared" si="37"/>
        <v>0</v>
      </c>
      <c r="S47" s="22">
        <f t="shared" si="37"/>
        <v>4.9500000000000011</v>
      </c>
      <c r="T47" s="22" t="e">
        <f t="shared" si="37"/>
        <v>#VALUE!</v>
      </c>
      <c r="U47" s="13">
        <f t="shared" si="37"/>
        <v>7.15</v>
      </c>
      <c r="V47" s="22">
        <f t="shared" si="37"/>
        <v>7.15</v>
      </c>
      <c r="W47" s="22">
        <f t="shared" si="37"/>
        <v>0</v>
      </c>
      <c r="X47" s="22">
        <f t="shared" si="37"/>
        <v>0</v>
      </c>
      <c r="Y47" s="22">
        <f t="shared" si="37"/>
        <v>7.1646999999999998</v>
      </c>
      <c r="Z47" s="22">
        <f t="shared" si="37"/>
        <v>0</v>
      </c>
      <c r="AA47" s="22">
        <f t="shared" si="37"/>
        <v>12.139699999999999</v>
      </c>
      <c r="AB47" s="22">
        <f t="shared" si="37"/>
        <v>0</v>
      </c>
      <c r="AC47" s="22">
        <f t="shared" si="37"/>
        <v>0</v>
      </c>
      <c r="AD47" s="22">
        <f t="shared" si="37"/>
        <v>28.707000000000001</v>
      </c>
      <c r="AE47" s="22">
        <f t="shared" si="37"/>
        <v>0</v>
      </c>
      <c r="AF47" s="22">
        <f t="shared" si="37"/>
        <v>7.7241999999999997</v>
      </c>
      <c r="AG47" s="22">
        <f t="shared" si="37"/>
        <v>0</v>
      </c>
      <c r="AH47" s="22">
        <f t="shared" si="37"/>
        <v>7.7241999999999997</v>
      </c>
      <c r="AI47" s="22">
        <f t="shared" si="37"/>
        <v>2.8122016666666663</v>
      </c>
      <c r="AJ47" s="22">
        <f t="shared" si="37"/>
        <v>2.5629999999999997</v>
      </c>
      <c r="AK47" s="22">
        <f t="shared" si="37"/>
        <v>0</v>
      </c>
      <c r="AL47" s="22">
        <f t="shared" si="37"/>
        <v>2.7709999999999999</v>
      </c>
      <c r="AM47" s="22">
        <f t="shared" si="37"/>
        <v>0</v>
      </c>
      <c r="AN47" s="22">
        <f t="shared" si="37"/>
        <v>3.323</v>
      </c>
      <c r="AO47" s="22">
        <f t="shared" si="37"/>
        <v>0</v>
      </c>
      <c r="AP47" s="22">
        <f t="shared" si="37"/>
        <v>2.9050000000000002</v>
      </c>
      <c r="AQ47" s="22">
        <f t="shared" si="37"/>
        <v>0</v>
      </c>
      <c r="AR47" s="22">
        <f t="shared" si="37"/>
        <v>2.2801</v>
      </c>
      <c r="AS47" s="22">
        <f t="shared" si="37"/>
        <v>0</v>
      </c>
      <c r="AT47" s="22">
        <f t="shared" si="37"/>
        <v>77.302199999999999</v>
      </c>
      <c r="AU47" s="22">
        <f t="shared" si="37"/>
        <v>16.654301666666669</v>
      </c>
    </row>
    <row r="48" spans="1:47" ht="46.8" x14ac:dyDescent="0.3">
      <c r="A48" s="11" t="s">
        <v>80</v>
      </c>
      <c r="B48" s="23" t="s">
        <v>81</v>
      </c>
      <c r="C48" s="11" t="s">
        <v>33</v>
      </c>
      <c r="D48" s="23"/>
      <c r="E48" s="11"/>
      <c r="F48" s="11"/>
      <c r="G48" s="22">
        <f>SUM(G49+G53)</f>
        <v>77.302199999999999</v>
      </c>
      <c r="H48" s="22">
        <f>SUM(H49+H53)</f>
        <v>16.654301666666669</v>
      </c>
      <c r="I48" s="22">
        <f t="shared" ref="I48:AI48" si="38">I49+I53</f>
        <v>63.460099999999997</v>
      </c>
      <c r="J48" s="22">
        <f t="shared" si="38"/>
        <v>0</v>
      </c>
      <c r="K48" s="22">
        <f t="shared" si="38"/>
        <v>0</v>
      </c>
      <c r="L48" s="22">
        <f t="shared" si="38"/>
        <v>63.460099999999997</v>
      </c>
      <c r="M48" s="22">
        <f t="shared" si="38"/>
        <v>0</v>
      </c>
      <c r="N48" s="22">
        <f t="shared" si="38"/>
        <v>16.654301666666665</v>
      </c>
      <c r="O48" s="22">
        <f t="shared" si="38"/>
        <v>0</v>
      </c>
      <c r="P48" s="22">
        <f t="shared" si="38"/>
        <v>3.0829900000000001</v>
      </c>
      <c r="Q48" s="22">
        <f t="shared" si="38"/>
        <v>13.571300000000001</v>
      </c>
      <c r="R48" s="22">
        <f t="shared" si="38"/>
        <v>0</v>
      </c>
      <c r="S48" s="22">
        <f t="shared" si="38"/>
        <v>4.9500000000000011</v>
      </c>
      <c r="T48" s="22" t="e">
        <f t="shared" si="38"/>
        <v>#VALUE!</v>
      </c>
      <c r="U48" s="13">
        <f t="shared" si="38"/>
        <v>7.15</v>
      </c>
      <c r="V48" s="22">
        <f t="shared" si="38"/>
        <v>7.15</v>
      </c>
      <c r="W48" s="22">
        <f t="shared" si="38"/>
        <v>0</v>
      </c>
      <c r="X48" s="22">
        <f t="shared" si="38"/>
        <v>0</v>
      </c>
      <c r="Y48" s="22">
        <f t="shared" si="38"/>
        <v>7.1646999999999998</v>
      </c>
      <c r="Z48" s="22">
        <f t="shared" si="38"/>
        <v>0</v>
      </c>
      <c r="AA48" s="22">
        <f t="shared" si="38"/>
        <v>12.139699999999999</v>
      </c>
      <c r="AB48" s="22">
        <f t="shared" si="38"/>
        <v>0</v>
      </c>
      <c r="AC48" s="22">
        <f t="shared" si="38"/>
        <v>0</v>
      </c>
      <c r="AD48" s="22">
        <f t="shared" si="38"/>
        <v>28.707000000000001</v>
      </c>
      <c r="AE48" s="22">
        <f t="shared" si="38"/>
        <v>0</v>
      </c>
      <c r="AF48" s="22">
        <f t="shared" si="38"/>
        <v>7.7241999999999997</v>
      </c>
      <c r="AG48" s="22">
        <f t="shared" si="38"/>
        <v>0</v>
      </c>
      <c r="AH48" s="22">
        <f t="shared" si="38"/>
        <v>7.7241999999999997</v>
      </c>
      <c r="AI48" s="22">
        <f t="shared" si="38"/>
        <v>2.8122016666666663</v>
      </c>
      <c r="AJ48" s="22">
        <f t="shared" ref="AJ48:AK48" si="39">AJ49+AJ53</f>
        <v>2.5629999999999997</v>
      </c>
      <c r="AK48" s="22">
        <f t="shared" si="39"/>
        <v>0</v>
      </c>
      <c r="AL48" s="22">
        <f t="shared" ref="AL48:AS48" si="40">AL49+AL53</f>
        <v>2.7709999999999999</v>
      </c>
      <c r="AM48" s="22">
        <f t="shared" si="40"/>
        <v>0</v>
      </c>
      <c r="AN48" s="22">
        <f t="shared" si="40"/>
        <v>3.323</v>
      </c>
      <c r="AO48" s="22">
        <f t="shared" si="40"/>
        <v>0</v>
      </c>
      <c r="AP48" s="22">
        <f t="shared" si="40"/>
        <v>2.9050000000000002</v>
      </c>
      <c r="AQ48" s="22">
        <f t="shared" si="40"/>
        <v>0</v>
      </c>
      <c r="AR48" s="22">
        <f t="shared" si="40"/>
        <v>2.2801</v>
      </c>
      <c r="AS48" s="22">
        <f t="shared" si="40"/>
        <v>0</v>
      </c>
      <c r="AT48" s="22">
        <f>AT49+AT53</f>
        <v>77.302199999999999</v>
      </c>
      <c r="AU48" s="22">
        <f>AU49+AU53</f>
        <v>16.654301666666669</v>
      </c>
    </row>
    <row r="49" spans="1:47" ht="31.2" x14ac:dyDescent="0.3">
      <c r="A49" s="11" t="s">
        <v>82</v>
      </c>
      <c r="B49" s="23" t="s">
        <v>83</v>
      </c>
      <c r="C49" s="11" t="s">
        <v>33</v>
      </c>
      <c r="D49" s="23"/>
      <c r="E49" s="11"/>
      <c r="F49" s="11"/>
      <c r="G49" s="22">
        <f>G50+G51+G52</f>
        <v>12.4407</v>
      </c>
      <c r="H49" s="22">
        <f>H50+H51+H52</f>
        <v>9.3510116666666665</v>
      </c>
      <c r="I49" s="22">
        <f t="shared" ref="I49:L49" si="41">I50+I51</f>
        <v>5.5</v>
      </c>
      <c r="J49" s="22">
        <f t="shared" si="41"/>
        <v>0</v>
      </c>
      <c r="K49" s="22">
        <f t="shared" si="41"/>
        <v>0</v>
      </c>
      <c r="L49" s="22">
        <f t="shared" si="41"/>
        <v>5.5</v>
      </c>
      <c r="M49" s="22">
        <f t="shared" ref="M49:X49" si="42">M50+M51</f>
        <v>0</v>
      </c>
      <c r="N49" s="22">
        <f>N50+N51+N52</f>
        <v>9.3510116666666665</v>
      </c>
      <c r="O49" s="22">
        <f t="shared" si="42"/>
        <v>0</v>
      </c>
      <c r="P49" s="22">
        <f>P50+P51+P52</f>
        <v>1.7657</v>
      </c>
      <c r="Q49" s="22">
        <f>Q50+Q51+Q52</f>
        <v>7.5853000000000002</v>
      </c>
      <c r="R49" s="22">
        <f t="shared" si="42"/>
        <v>0</v>
      </c>
      <c r="S49" s="22">
        <f t="shared" si="42"/>
        <v>1.3333333333333335</v>
      </c>
      <c r="T49" s="22" t="e">
        <f t="shared" si="42"/>
        <v>#VALUE!</v>
      </c>
      <c r="U49" s="22">
        <f t="shared" si="42"/>
        <v>0.6166666666666667</v>
      </c>
      <c r="V49" s="22">
        <f t="shared" si="42"/>
        <v>0.6166666666666667</v>
      </c>
      <c r="W49" s="22">
        <f t="shared" si="42"/>
        <v>0</v>
      </c>
      <c r="X49" s="22">
        <f t="shared" si="42"/>
        <v>0</v>
      </c>
      <c r="Y49" s="22">
        <f>Y50</f>
        <v>0.50370000000000004</v>
      </c>
      <c r="Z49" s="22">
        <f>Z50</f>
        <v>0</v>
      </c>
      <c r="AA49" s="22">
        <f>AA50+AA51</f>
        <v>0.85170000000000001</v>
      </c>
      <c r="AB49" s="22">
        <f>AB50+AB51</f>
        <v>0</v>
      </c>
      <c r="AC49" s="22">
        <f>AC50</f>
        <v>0</v>
      </c>
      <c r="AD49" s="22">
        <f>AD50+AD51</f>
        <v>2.02</v>
      </c>
      <c r="AE49" s="22">
        <f>AE50</f>
        <v>0</v>
      </c>
      <c r="AF49" s="22">
        <f>AF50+AF51</f>
        <v>0.54620000000000002</v>
      </c>
      <c r="AG49" s="22">
        <f>AG50</f>
        <v>0</v>
      </c>
      <c r="AH49" s="22">
        <f>AH50+AH51</f>
        <v>0.54620000000000002</v>
      </c>
      <c r="AI49" s="22">
        <f>AI50+AI51</f>
        <v>2.4103116666666664</v>
      </c>
      <c r="AJ49" s="22">
        <f t="shared" ref="AJ49" si="43">AJ50+AJ51+AJ52</f>
        <v>1.1459999999999999</v>
      </c>
      <c r="AK49" s="22">
        <f t="shared" ref="AK49" si="44">AK50+AK51+AK52</f>
        <v>0</v>
      </c>
      <c r="AL49" s="22">
        <f t="shared" ref="AL49" si="45">AL50+AL51+AL52</f>
        <v>1.296</v>
      </c>
      <c r="AM49" s="22">
        <f t="shared" ref="AM49:AQ49" si="46">AM50+AM51+AM52</f>
        <v>0</v>
      </c>
      <c r="AN49" s="22">
        <f t="shared" si="46"/>
        <v>1.498</v>
      </c>
      <c r="AO49" s="22">
        <f t="shared" si="46"/>
        <v>0</v>
      </c>
      <c r="AP49" s="22">
        <f t="shared" si="46"/>
        <v>1.6240000000000001</v>
      </c>
      <c r="AQ49" s="22">
        <f t="shared" si="46"/>
        <v>0</v>
      </c>
      <c r="AR49" s="22">
        <f>AR50+AR51+AR52</f>
        <v>1.3767</v>
      </c>
      <c r="AS49" s="22">
        <f>AS50+AS51</f>
        <v>0</v>
      </c>
      <c r="AT49" s="22">
        <f>AT50+AT51+AT52</f>
        <v>12.4407</v>
      </c>
      <c r="AU49" s="22">
        <f>AU50+AU51+AU52</f>
        <v>9.3510116666666665</v>
      </c>
    </row>
    <row r="50" spans="1:47" ht="31.2" x14ac:dyDescent="0.3">
      <c r="A50" s="19" t="s">
        <v>114</v>
      </c>
      <c r="B50" s="32" t="s">
        <v>145</v>
      </c>
      <c r="C50" s="33" t="s">
        <v>33</v>
      </c>
      <c r="D50" s="23">
        <v>2020</v>
      </c>
      <c r="E50" s="11">
        <v>2024</v>
      </c>
      <c r="F50" s="11"/>
      <c r="G50" s="22">
        <v>5.5</v>
      </c>
      <c r="H50" s="22">
        <v>0</v>
      </c>
      <c r="I50" s="22">
        <v>5.5</v>
      </c>
      <c r="J50" s="22">
        <v>0</v>
      </c>
      <c r="K50" s="22">
        <v>0</v>
      </c>
      <c r="L50" s="22">
        <v>5.5</v>
      </c>
      <c r="M50" s="22">
        <v>0</v>
      </c>
      <c r="N50" s="22">
        <v>0</v>
      </c>
      <c r="O50" s="22">
        <v>0</v>
      </c>
      <c r="P50" s="22">
        <v>0</v>
      </c>
      <c r="Q50" s="22">
        <v>0</v>
      </c>
      <c r="R50" s="22">
        <v>0</v>
      </c>
      <c r="S50" s="22">
        <v>1.3333333333333335</v>
      </c>
      <c r="T50" s="22" t="s">
        <v>75</v>
      </c>
      <c r="U50" s="22">
        <v>0.6166666666666667</v>
      </c>
      <c r="V50" s="22">
        <v>0.6166666666666667</v>
      </c>
      <c r="W50" s="22">
        <v>0</v>
      </c>
      <c r="X50" s="22">
        <v>0</v>
      </c>
      <c r="Y50" s="22">
        <v>0.50370000000000004</v>
      </c>
      <c r="Z50" s="22">
        <v>0</v>
      </c>
      <c r="AA50" s="22">
        <v>0.85170000000000001</v>
      </c>
      <c r="AB50" s="22">
        <v>0</v>
      </c>
      <c r="AC50" s="22">
        <v>0</v>
      </c>
      <c r="AD50" s="22">
        <v>2.02</v>
      </c>
      <c r="AE50" s="22">
        <v>0</v>
      </c>
      <c r="AF50" s="22">
        <v>0.54620000000000002</v>
      </c>
      <c r="AG50" s="22">
        <v>0</v>
      </c>
      <c r="AH50" s="22">
        <v>0.54620000000000002</v>
      </c>
      <c r="AI50" s="22">
        <v>0</v>
      </c>
      <c r="AJ50" s="22">
        <v>0</v>
      </c>
      <c r="AK50" s="22">
        <v>0</v>
      </c>
      <c r="AL50" s="22">
        <v>0</v>
      </c>
      <c r="AM50" s="22">
        <v>0</v>
      </c>
      <c r="AN50" s="22">
        <v>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f>I50</f>
        <v>5.5</v>
      </c>
      <c r="AU50" s="22">
        <v>0</v>
      </c>
    </row>
    <row r="51" spans="1:47" ht="46.8" x14ac:dyDescent="0.3">
      <c r="A51" s="19" t="s">
        <v>115</v>
      </c>
      <c r="B51" s="30" t="s">
        <v>116</v>
      </c>
      <c r="C51" s="33" t="s">
        <v>117</v>
      </c>
      <c r="D51" s="23">
        <v>2024</v>
      </c>
      <c r="E51" s="11">
        <v>2024</v>
      </c>
      <c r="F51" s="11"/>
      <c r="G51" s="23">
        <v>0</v>
      </c>
      <c r="H51" s="22">
        <v>2.4103116666666664</v>
      </c>
      <c r="I51" s="22">
        <v>0</v>
      </c>
      <c r="J51" s="22">
        <v>0</v>
      </c>
      <c r="K51" s="22">
        <v>0</v>
      </c>
      <c r="L51" s="22">
        <v>0</v>
      </c>
      <c r="M51" s="22">
        <v>0</v>
      </c>
      <c r="N51" s="16">
        <v>2.4103116666666664</v>
      </c>
      <c r="O51" s="16">
        <v>0</v>
      </c>
      <c r="P51" s="16">
        <v>0</v>
      </c>
      <c r="Q51" s="16">
        <v>2.4102999999999999</v>
      </c>
      <c r="R51" s="16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 t="s">
        <v>75</v>
      </c>
      <c r="Z51" s="22" t="s">
        <v>75</v>
      </c>
      <c r="AA51" s="22">
        <v>0</v>
      </c>
      <c r="AB51" s="22">
        <v>0</v>
      </c>
      <c r="AC51" s="22" t="s">
        <v>75</v>
      </c>
      <c r="AD51" s="22">
        <v>0</v>
      </c>
      <c r="AE51" s="22" t="s">
        <v>75</v>
      </c>
      <c r="AF51" s="22">
        <v>0</v>
      </c>
      <c r="AG51" s="22" t="s">
        <v>75</v>
      </c>
      <c r="AH51" s="22">
        <v>0</v>
      </c>
      <c r="AI51" s="22">
        <v>2.4103116666666664</v>
      </c>
      <c r="AJ51" s="22">
        <v>0</v>
      </c>
      <c r="AK51" s="22">
        <v>0</v>
      </c>
      <c r="AL51" s="22">
        <v>0</v>
      </c>
      <c r="AM51" s="22">
        <v>0</v>
      </c>
      <c r="AN51" s="22">
        <v>0</v>
      </c>
      <c r="AO51" s="22">
        <v>0</v>
      </c>
      <c r="AP51" s="22">
        <v>0</v>
      </c>
      <c r="AQ51" s="22">
        <v>0</v>
      </c>
      <c r="AR51" s="22">
        <v>0</v>
      </c>
      <c r="AS51" s="22">
        <v>0</v>
      </c>
      <c r="AT51" s="22">
        <f>I51</f>
        <v>0</v>
      </c>
      <c r="AU51" s="22">
        <v>2.4103116666666664</v>
      </c>
    </row>
    <row r="52" spans="1:47" ht="57" customHeight="1" x14ac:dyDescent="0.3">
      <c r="A52" s="19" t="s">
        <v>137</v>
      </c>
      <c r="B52" s="30" t="s">
        <v>138</v>
      </c>
      <c r="C52" s="33" t="s">
        <v>33</v>
      </c>
      <c r="D52" s="23">
        <v>2025</v>
      </c>
      <c r="E52" s="11">
        <v>2029</v>
      </c>
      <c r="F52" s="11"/>
      <c r="G52" s="23">
        <v>6.9406999999999996</v>
      </c>
      <c r="H52" s="22">
        <v>6.9406999999999996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  <c r="N52" s="16">
        <f>P52+Q52</f>
        <v>6.9406999999999996</v>
      </c>
      <c r="O52" s="16">
        <v>0</v>
      </c>
      <c r="P52" s="16">
        <v>1.7657</v>
      </c>
      <c r="Q52" s="16">
        <v>5.1749999999999998</v>
      </c>
      <c r="R52" s="16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22">
        <v>0</v>
      </c>
      <c r="AG52" s="22">
        <v>0</v>
      </c>
      <c r="AH52" s="22">
        <v>0</v>
      </c>
      <c r="AI52" s="22">
        <v>0</v>
      </c>
      <c r="AJ52" s="22">
        <v>1.1459999999999999</v>
      </c>
      <c r="AK52" s="22">
        <v>0</v>
      </c>
      <c r="AL52" s="22">
        <v>1.296</v>
      </c>
      <c r="AM52" s="22">
        <v>0</v>
      </c>
      <c r="AN52" s="22">
        <v>1.498</v>
      </c>
      <c r="AO52" s="22">
        <v>0</v>
      </c>
      <c r="AP52" s="22">
        <v>1.6240000000000001</v>
      </c>
      <c r="AQ52" s="22">
        <v>0</v>
      </c>
      <c r="AR52" s="22">
        <v>1.3767</v>
      </c>
      <c r="AS52" s="22">
        <v>0</v>
      </c>
      <c r="AT52" s="22">
        <f>AJ52+AL52+AN52+AP52+AR52</f>
        <v>6.9406999999999996</v>
      </c>
      <c r="AU52" s="22">
        <v>6.9406999999999996</v>
      </c>
    </row>
    <row r="53" spans="1:47" ht="46.8" x14ac:dyDescent="0.3">
      <c r="A53" s="11" t="s">
        <v>84</v>
      </c>
      <c r="B53" s="23" t="s">
        <v>85</v>
      </c>
      <c r="C53" s="11" t="s">
        <v>33</v>
      </c>
      <c r="D53" s="23">
        <v>2020</v>
      </c>
      <c r="E53" s="11">
        <v>2024</v>
      </c>
      <c r="F53" s="11"/>
      <c r="G53" s="22">
        <f>G54+G55+G56+G57+G58+G59+G60+G61+G62+G63+G64</f>
        <v>64.861499999999992</v>
      </c>
      <c r="H53" s="22">
        <f>H54+H55+H56+H57+H58+H59+H60+H61+H62+H63+H64</f>
        <v>7.3032900000000005</v>
      </c>
      <c r="I53" s="22">
        <v>57.960099999999997</v>
      </c>
      <c r="J53" s="22">
        <f>J54+J55+J56+J57</f>
        <v>0</v>
      </c>
      <c r="K53" s="22">
        <f>K54+K55+K56+K57</f>
        <v>0</v>
      </c>
      <c r="L53" s="22">
        <v>57.960099999999997</v>
      </c>
      <c r="M53" s="22">
        <f>M54+M55+M56+M57</f>
        <v>0</v>
      </c>
      <c r="N53" s="22">
        <f>N54+N55+N56+N57+N58+N59+N60+N61+N62+N63+N64</f>
        <v>7.3032899999999996</v>
      </c>
      <c r="O53" s="22">
        <f>O54+O55+O56+O57</f>
        <v>0</v>
      </c>
      <c r="P53" s="22">
        <f>P54+P55+P56+P57+P58+P59+P60+P61+P62+P63+P64</f>
        <v>1.3172900000000001</v>
      </c>
      <c r="Q53" s="22">
        <f>Q54+Q55+Q56+Q57+Q58+Q59+Q60+Q61+Q62+Q63+Q64</f>
        <v>5.9859999999999998</v>
      </c>
      <c r="R53" s="22">
        <f t="shared" ref="R53:AH53" si="47">R54+R55+R56+R57</f>
        <v>0</v>
      </c>
      <c r="S53" s="22">
        <f t="shared" si="47"/>
        <v>3.6166666666666671</v>
      </c>
      <c r="T53" s="22" t="e">
        <f t="shared" si="47"/>
        <v>#VALUE!</v>
      </c>
      <c r="U53" s="22">
        <f t="shared" si="47"/>
        <v>6.5333333333333332</v>
      </c>
      <c r="V53" s="22">
        <f t="shared" si="47"/>
        <v>6.5333333333333332</v>
      </c>
      <c r="W53" s="22">
        <f t="shared" si="47"/>
        <v>0</v>
      </c>
      <c r="X53" s="22">
        <f t="shared" si="47"/>
        <v>0</v>
      </c>
      <c r="Y53" s="22">
        <f t="shared" si="47"/>
        <v>6.6609999999999996</v>
      </c>
      <c r="Z53" s="22">
        <f t="shared" si="47"/>
        <v>0</v>
      </c>
      <c r="AA53" s="22">
        <v>11.288</v>
      </c>
      <c r="AB53" s="22">
        <f t="shared" si="47"/>
        <v>0</v>
      </c>
      <c r="AC53" s="22">
        <f t="shared" si="47"/>
        <v>0</v>
      </c>
      <c r="AD53" s="22">
        <f t="shared" si="47"/>
        <v>26.687000000000001</v>
      </c>
      <c r="AE53" s="22">
        <f t="shared" si="47"/>
        <v>0</v>
      </c>
      <c r="AF53" s="22">
        <f t="shared" si="47"/>
        <v>7.1779999999999999</v>
      </c>
      <c r="AG53" s="22">
        <f t="shared" si="47"/>
        <v>0</v>
      </c>
      <c r="AH53" s="22">
        <f t="shared" si="47"/>
        <v>7.1779999999999999</v>
      </c>
      <c r="AI53" s="22">
        <f>AI54+AI55+AI56+AI57+AI58+AI59+AI60+AI61</f>
        <v>0.40188999999999997</v>
      </c>
      <c r="AJ53" s="22">
        <f t="shared" ref="AJ53" si="48">AJ54+AJ55+AJ56+AJ57+AJ58+AJ59+AJ60+AJ61+AJ62++AJ63+AJ64</f>
        <v>1.417</v>
      </c>
      <c r="AK53" s="22">
        <f t="shared" ref="AK53" si="49">AK54+AK55+AK56+AK57+AK58+AK59+AK60+AK61+AK62++AK63+AK64</f>
        <v>0</v>
      </c>
      <c r="AL53" s="22">
        <f t="shared" ref="AL53" si="50">AL54+AL55+AL56+AL57+AL58+AL59+AL60+AL61+AL62++AL63+AL64</f>
        <v>1.4750000000000001</v>
      </c>
      <c r="AM53" s="22">
        <f t="shared" ref="AM53:AQ53" si="51">AM54+AM55+AM56+AM57+AM58+AM59+AM60+AM61+AM62++AM63+AM64</f>
        <v>0</v>
      </c>
      <c r="AN53" s="22">
        <f t="shared" si="51"/>
        <v>1.825</v>
      </c>
      <c r="AO53" s="22">
        <f t="shared" si="51"/>
        <v>0</v>
      </c>
      <c r="AP53" s="22">
        <f t="shared" si="51"/>
        <v>1.2810000000000001</v>
      </c>
      <c r="AQ53" s="22">
        <f t="shared" si="51"/>
        <v>0</v>
      </c>
      <c r="AR53" s="22">
        <f>AR54+AR55+AR56+AR57+AR58+AR59+AR60+AR61+AR62++AR63+AR64</f>
        <v>0.90339999999999998</v>
      </c>
      <c r="AS53" s="22">
        <f>AS54+AS55+AS56+AS57+AS58+AS59+AS60+AS61</f>
        <v>0</v>
      </c>
      <c r="AT53" s="22">
        <f>AT54+AT55+AT56+AT57+AT58+AT59+AT60+AT61+AT62+AT63+AT64</f>
        <v>64.861499999999992</v>
      </c>
      <c r="AU53" s="22">
        <f>AU54+AU55+AU56+AU57+AU58+AU59+AU60+AU61+AU62+AU63+AU64</f>
        <v>7.3032900000000005</v>
      </c>
    </row>
    <row r="54" spans="1:47" ht="31.2" x14ac:dyDescent="0.3">
      <c r="A54" s="19" t="s">
        <v>118</v>
      </c>
      <c r="B54" s="32" t="s">
        <v>146</v>
      </c>
      <c r="C54" s="11" t="s">
        <v>33</v>
      </c>
      <c r="D54" s="23">
        <v>2020</v>
      </c>
      <c r="E54" s="11">
        <v>2024</v>
      </c>
      <c r="F54" s="11"/>
      <c r="G54" s="22">
        <v>9.2649000000000008</v>
      </c>
      <c r="H54" s="22">
        <v>0</v>
      </c>
      <c r="I54" s="22">
        <v>9.2649000000000008</v>
      </c>
      <c r="J54" s="22">
        <v>0</v>
      </c>
      <c r="K54" s="22">
        <v>0</v>
      </c>
      <c r="L54" s="22">
        <v>9.2649000000000008</v>
      </c>
      <c r="M54" s="22">
        <v>0</v>
      </c>
      <c r="N54" s="22">
        <v>0</v>
      </c>
      <c r="O54" s="22">
        <v>0</v>
      </c>
      <c r="P54" s="22">
        <v>0</v>
      </c>
      <c r="Q54" s="22">
        <v>0</v>
      </c>
      <c r="R54" s="22">
        <v>0</v>
      </c>
      <c r="S54" s="22">
        <v>2.2500000000000004</v>
      </c>
      <c r="T54" s="22" t="s">
        <v>75</v>
      </c>
      <c r="U54" s="22">
        <v>1.05</v>
      </c>
      <c r="V54" s="22">
        <v>1.05</v>
      </c>
      <c r="W54" s="22">
        <v>0</v>
      </c>
      <c r="X54" s="22">
        <v>0</v>
      </c>
      <c r="Y54" s="22">
        <v>1.0680000000000001</v>
      </c>
      <c r="Z54" s="22">
        <v>0</v>
      </c>
      <c r="AA54" s="22">
        <v>1.8049999999999999</v>
      </c>
      <c r="AB54" s="22">
        <v>0</v>
      </c>
      <c r="AC54" s="22">
        <v>0</v>
      </c>
      <c r="AD54" s="22">
        <v>4.2450000000000001</v>
      </c>
      <c r="AE54" s="22">
        <v>0</v>
      </c>
      <c r="AF54" s="22">
        <v>1.1439999999999999</v>
      </c>
      <c r="AG54" s="22">
        <v>0</v>
      </c>
      <c r="AH54" s="22">
        <v>1.1439999999999999</v>
      </c>
      <c r="AI54" s="22">
        <v>0</v>
      </c>
      <c r="AJ54" s="22">
        <v>0</v>
      </c>
      <c r="AK54" s="22">
        <v>0</v>
      </c>
      <c r="AL54" s="22">
        <v>0</v>
      </c>
      <c r="AM54" s="22">
        <v>0</v>
      </c>
      <c r="AN54" s="22">
        <v>0</v>
      </c>
      <c r="AO54" s="22">
        <v>0</v>
      </c>
      <c r="AP54" s="22">
        <v>0</v>
      </c>
      <c r="AQ54" s="22">
        <v>0</v>
      </c>
      <c r="AR54" s="22">
        <v>0</v>
      </c>
      <c r="AS54" s="22">
        <v>0</v>
      </c>
      <c r="AT54" s="22">
        <f t="shared" ref="AT54:AT61" si="52">I54</f>
        <v>9.2649000000000008</v>
      </c>
      <c r="AU54" s="22">
        <v>0</v>
      </c>
    </row>
    <row r="55" spans="1:47" ht="46.8" x14ac:dyDescent="0.3">
      <c r="A55" s="19" t="s">
        <v>119</v>
      </c>
      <c r="B55" s="32" t="s">
        <v>147</v>
      </c>
      <c r="C55" s="11" t="s">
        <v>33</v>
      </c>
      <c r="D55" s="23">
        <v>2020</v>
      </c>
      <c r="E55" s="11">
        <v>2024</v>
      </c>
      <c r="F55" s="11"/>
      <c r="G55" s="22">
        <v>5.6185999999999998</v>
      </c>
      <c r="H55" s="22">
        <v>0</v>
      </c>
      <c r="I55" s="22">
        <v>5.6185999999999998</v>
      </c>
      <c r="J55" s="22">
        <v>0</v>
      </c>
      <c r="K55" s="22">
        <v>0</v>
      </c>
      <c r="L55" s="22">
        <v>5.6185999999999998</v>
      </c>
      <c r="M55" s="22">
        <v>0</v>
      </c>
      <c r="N55" s="22">
        <v>0</v>
      </c>
      <c r="O55" s="22">
        <v>0</v>
      </c>
      <c r="P55" s="22">
        <v>0</v>
      </c>
      <c r="Q55" s="22">
        <v>0</v>
      </c>
      <c r="R55" s="22">
        <v>0</v>
      </c>
      <c r="S55" s="22">
        <v>1.3666666666666667</v>
      </c>
      <c r="T55" s="22" t="s">
        <v>75</v>
      </c>
      <c r="U55" s="22">
        <v>0.63333333333333341</v>
      </c>
      <c r="V55" s="22">
        <v>0.63333333333333341</v>
      </c>
      <c r="W55" s="22">
        <v>0</v>
      </c>
      <c r="X55" s="22">
        <v>0</v>
      </c>
      <c r="Y55" s="22">
        <v>0.64400000000000002</v>
      </c>
      <c r="Z55" s="22">
        <v>0</v>
      </c>
      <c r="AA55" s="22">
        <v>1.0860000000000001</v>
      </c>
      <c r="AB55" s="22">
        <v>0</v>
      </c>
      <c r="AC55" s="22">
        <v>0</v>
      </c>
      <c r="AD55" s="22">
        <v>2.5670000000000002</v>
      </c>
      <c r="AE55" s="22">
        <v>0</v>
      </c>
      <c r="AF55" s="22">
        <v>0.69540000000000002</v>
      </c>
      <c r="AG55" s="22">
        <v>0</v>
      </c>
      <c r="AH55" s="22">
        <v>0.69540000000000002</v>
      </c>
      <c r="AI55" s="22">
        <v>0</v>
      </c>
      <c r="AJ55" s="22">
        <v>0</v>
      </c>
      <c r="AK55" s="22">
        <v>0</v>
      </c>
      <c r="AL55" s="22">
        <v>0</v>
      </c>
      <c r="AM55" s="22">
        <v>0</v>
      </c>
      <c r="AN55" s="22">
        <v>0</v>
      </c>
      <c r="AO55" s="22">
        <v>0</v>
      </c>
      <c r="AP55" s="22">
        <v>0</v>
      </c>
      <c r="AQ55" s="22">
        <v>0</v>
      </c>
      <c r="AR55" s="22">
        <v>0</v>
      </c>
      <c r="AS55" s="22">
        <v>0</v>
      </c>
      <c r="AT55" s="22">
        <f t="shared" si="52"/>
        <v>5.6185999999999998</v>
      </c>
      <c r="AU55" s="22">
        <v>0</v>
      </c>
    </row>
    <row r="56" spans="1:47" ht="46.8" x14ac:dyDescent="0.3">
      <c r="A56" s="19" t="s">
        <v>120</v>
      </c>
      <c r="B56" s="32" t="s">
        <v>148</v>
      </c>
      <c r="C56" s="11" t="s">
        <v>33</v>
      </c>
      <c r="D56" s="23">
        <v>2020</v>
      </c>
      <c r="E56" s="11">
        <v>2024</v>
      </c>
      <c r="F56" s="11"/>
      <c r="G56" s="22">
        <v>0.95760000000000001</v>
      </c>
      <c r="H56" s="22">
        <v>0</v>
      </c>
      <c r="I56" s="22">
        <v>0.95760000000000001</v>
      </c>
      <c r="J56" s="22">
        <v>0</v>
      </c>
      <c r="K56" s="22">
        <v>0</v>
      </c>
      <c r="L56" s="22">
        <v>0.95760000000000001</v>
      </c>
      <c r="M56" s="22">
        <v>0</v>
      </c>
      <c r="N56" s="22">
        <v>0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0.1</v>
      </c>
      <c r="V56" s="22">
        <v>0.1</v>
      </c>
      <c r="W56" s="22">
        <v>0</v>
      </c>
      <c r="X56" s="22">
        <v>0</v>
      </c>
      <c r="Y56" s="22">
        <v>0.10100000000000001</v>
      </c>
      <c r="Z56" s="22">
        <v>0</v>
      </c>
      <c r="AA56" s="22">
        <v>0.186</v>
      </c>
      <c r="AB56" s="22">
        <v>0</v>
      </c>
      <c r="AC56" s="22">
        <v>0</v>
      </c>
      <c r="AD56" s="22">
        <v>0.44500000000000001</v>
      </c>
      <c r="AE56" s="22">
        <v>0</v>
      </c>
      <c r="AF56" s="22">
        <v>0.1186</v>
      </c>
      <c r="AG56" s="22">
        <v>0</v>
      </c>
      <c r="AH56" s="22">
        <v>0.1186</v>
      </c>
      <c r="AI56" s="22">
        <v>0</v>
      </c>
      <c r="AJ56" s="22">
        <v>0</v>
      </c>
      <c r="AK56" s="22">
        <v>0</v>
      </c>
      <c r="AL56" s="22">
        <v>0</v>
      </c>
      <c r="AM56" s="22">
        <v>0</v>
      </c>
      <c r="AN56" s="22">
        <v>0</v>
      </c>
      <c r="AO56" s="22">
        <v>0</v>
      </c>
      <c r="AP56" s="22">
        <v>0</v>
      </c>
      <c r="AQ56" s="22">
        <v>0</v>
      </c>
      <c r="AR56" s="22">
        <v>0</v>
      </c>
      <c r="AS56" s="22">
        <v>0</v>
      </c>
      <c r="AT56" s="22">
        <f t="shared" si="52"/>
        <v>0.95760000000000001</v>
      </c>
      <c r="AU56" s="22">
        <v>0</v>
      </c>
    </row>
    <row r="57" spans="1:47" ht="46.8" x14ac:dyDescent="0.3">
      <c r="A57" s="19" t="s">
        <v>121</v>
      </c>
      <c r="B57" s="32" t="s">
        <v>149</v>
      </c>
      <c r="C57" s="11" t="s">
        <v>33</v>
      </c>
      <c r="D57" s="23">
        <v>2020</v>
      </c>
      <c r="E57" s="11">
        <v>2024</v>
      </c>
      <c r="F57" s="11"/>
      <c r="G57" s="22">
        <v>42.119</v>
      </c>
      <c r="H57" s="22">
        <v>0</v>
      </c>
      <c r="I57" s="22">
        <v>42.119</v>
      </c>
      <c r="J57" s="22">
        <v>0</v>
      </c>
      <c r="K57" s="22">
        <v>0</v>
      </c>
      <c r="L57" s="22">
        <v>42.119</v>
      </c>
      <c r="M57" s="22">
        <v>0</v>
      </c>
      <c r="N57" s="22">
        <v>0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4.75</v>
      </c>
      <c r="V57" s="22">
        <v>4.75</v>
      </c>
      <c r="W57" s="22">
        <v>0</v>
      </c>
      <c r="X57" s="22">
        <v>0</v>
      </c>
      <c r="Y57" s="22">
        <v>4.8479999999999999</v>
      </c>
      <c r="Z57" s="22">
        <v>0</v>
      </c>
      <c r="AA57" s="22">
        <v>8.2121999999999993</v>
      </c>
      <c r="AB57" s="22">
        <v>0</v>
      </c>
      <c r="AC57" s="22">
        <v>0</v>
      </c>
      <c r="AD57" s="22">
        <v>19.43</v>
      </c>
      <c r="AE57" s="22">
        <v>0</v>
      </c>
      <c r="AF57" s="22">
        <v>5.22</v>
      </c>
      <c r="AG57" s="22">
        <v>0</v>
      </c>
      <c r="AH57" s="22">
        <v>5.22</v>
      </c>
      <c r="AI57" s="22">
        <v>0</v>
      </c>
      <c r="AJ57" s="22">
        <v>0</v>
      </c>
      <c r="AK57" s="22">
        <v>0</v>
      </c>
      <c r="AL57" s="22">
        <v>0</v>
      </c>
      <c r="AM57" s="22">
        <v>0</v>
      </c>
      <c r="AN57" s="22">
        <v>0</v>
      </c>
      <c r="AO57" s="22">
        <v>0</v>
      </c>
      <c r="AP57" s="22">
        <v>0</v>
      </c>
      <c r="AQ57" s="22">
        <v>0</v>
      </c>
      <c r="AR57" s="22">
        <v>0</v>
      </c>
      <c r="AS57" s="22">
        <v>0</v>
      </c>
      <c r="AT57" s="22">
        <f t="shared" si="52"/>
        <v>42.119</v>
      </c>
      <c r="AU57" s="22">
        <v>0</v>
      </c>
    </row>
    <row r="58" spans="1:47" ht="35.4" customHeight="1" x14ac:dyDescent="0.3">
      <c r="A58" s="19" t="s">
        <v>122</v>
      </c>
      <c r="B58" s="20" t="s">
        <v>126</v>
      </c>
      <c r="C58" s="11" t="s">
        <v>33</v>
      </c>
      <c r="D58" s="23">
        <v>2024</v>
      </c>
      <c r="E58" s="11">
        <v>2024</v>
      </c>
      <c r="F58" s="11"/>
      <c r="G58" s="22">
        <v>0</v>
      </c>
      <c r="H58" s="22">
        <v>7.3402999999999996E-2</v>
      </c>
      <c r="I58" s="22">
        <v>0</v>
      </c>
      <c r="J58" s="22">
        <v>0</v>
      </c>
      <c r="K58" s="22">
        <v>0</v>
      </c>
      <c r="L58" s="22">
        <v>0</v>
      </c>
      <c r="M58" s="22">
        <v>0</v>
      </c>
      <c r="N58" s="22">
        <v>7.3402999999999996E-2</v>
      </c>
      <c r="O58" s="22">
        <v>0</v>
      </c>
      <c r="P58" s="22">
        <v>7.3402999999999996E-2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0</v>
      </c>
      <c r="AF58" s="22">
        <v>0</v>
      </c>
      <c r="AG58" s="22">
        <v>0</v>
      </c>
      <c r="AH58" s="22">
        <v>0</v>
      </c>
      <c r="AI58" s="22">
        <v>7.3402999999999996E-2</v>
      </c>
      <c r="AJ58" s="22">
        <v>0</v>
      </c>
      <c r="AK58" s="22">
        <v>0</v>
      </c>
      <c r="AL58" s="22">
        <v>0</v>
      </c>
      <c r="AM58" s="22">
        <v>0</v>
      </c>
      <c r="AN58" s="22">
        <v>0</v>
      </c>
      <c r="AO58" s="22">
        <v>0</v>
      </c>
      <c r="AP58" s="22">
        <v>0</v>
      </c>
      <c r="AQ58" s="22">
        <v>0</v>
      </c>
      <c r="AR58" s="22">
        <v>0</v>
      </c>
      <c r="AS58" s="22">
        <v>0</v>
      </c>
      <c r="AT58" s="22">
        <f t="shared" si="52"/>
        <v>0</v>
      </c>
      <c r="AU58" s="22">
        <v>7.3402999999999996E-2</v>
      </c>
    </row>
    <row r="59" spans="1:47" ht="33.6" customHeight="1" x14ac:dyDescent="0.3">
      <c r="A59" s="19" t="s">
        <v>123</v>
      </c>
      <c r="B59" s="20" t="s">
        <v>127</v>
      </c>
      <c r="C59" s="11" t="s">
        <v>33</v>
      </c>
      <c r="D59" s="23">
        <v>2024</v>
      </c>
      <c r="E59" s="11">
        <v>2024</v>
      </c>
      <c r="F59" s="11"/>
      <c r="G59" s="22">
        <v>0</v>
      </c>
      <c r="H59" s="22">
        <v>7.3402999999999996E-2</v>
      </c>
      <c r="I59" s="22">
        <v>0</v>
      </c>
      <c r="J59" s="22">
        <v>0</v>
      </c>
      <c r="K59" s="22">
        <v>0</v>
      </c>
      <c r="L59" s="22">
        <v>0</v>
      </c>
      <c r="M59" s="22">
        <v>0</v>
      </c>
      <c r="N59" s="22">
        <v>7.3402999999999996E-2</v>
      </c>
      <c r="O59" s="22">
        <v>0</v>
      </c>
      <c r="P59" s="22">
        <v>7.3402999999999996E-2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0</v>
      </c>
      <c r="AF59" s="22">
        <v>0</v>
      </c>
      <c r="AG59" s="22">
        <v>0</v>
      </c>
      <c r="AH59" s="22">
        <v>0</v>
      </c>
      <c r="AI59" s="22">
        <v>7.3402999999999996E-2</v>
      </c>
      <c r="AJ59" s="22">
        <v>0</v>
      </c>
      <c r="AK59" s="22">
        <v>0</v>
      </c>
      <c r="AL59" s="22">
        <v>0</v>
      </c>
      <c r="AM59" s="22">
        <v>0</v>
      </c>
      <c r="AN59" s="22">
        <v>0</v>
      </c>
      <c r="AO59" s="22">
        <v>0</v>
      </c>
      <c r="AP59" s="22">
        <v>0</v>
      </c>
      <c r="AQ59" s="22">
        <v>0</v>
      </c>
      <c r="AR59" s="22">
        <v>0</v>
      </c>
      <c r="AS59" s="22">
        <v>0</v>
      </c>
      <c r="AT59" s="22">
        <f t="shared" si="52"/>
        <v>0</v>
      </c>
      <c r="AU59" s="22">
        <v>7.3402999999999996E-2</v>
      </c>
    </row>
    <row r="60" spans="1:47" ht="33.6" customHeight="1" x14ac:dyDescent="0.3">
      <c r="A60" s="19" t="s">
        <v>124</v>
      </c>
      <c r="B60" s="20" t="s">
        <v>128</v>
      </c>
      <c r="C60" s="11" t="s">
        <v>33</v>
      </c>
      <c r="D60" s="23">
        <v>2024</v>
      </c>
      <c r="E60" s="11">
        <v>2024</v>
      </c>
      <c r="F60" s="11"/>
      <c r="G60" s="22">
        <v>0</v>
      </c>
      <c r="H60" s="22">
        <v>0.10833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  <c r="N60" s="22">
        <v>0.10833</v>
      </c>
      <c r="O60" s="22">
        <v>0</v>
      </c>
      <c r="P60" s="22">
        <v>0.10833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0</v>
      </c>
      <c r="AF60" s="22">
        <v>0</v>
      </c>
      <c r="AG60" s="22">
        <v>0</v>
      </c>
      <c r="AH60" s="22">
        <v>0</v>
      </c>
      <c r="AI60" s="22">
        <v>0.10833</v>
      </c>
      <c r="AJ60" s="22">
        <v>0</v>
      </c>
      <c r="AK60" s="22">
        <v>0</v>
      </c>
      <c r="AL60" s="22">
        <v>0</v>
      </c>
      <c r="AM60" s="22">
        <v>0</v>
      </c>
      <c r="AN60" s="22">
        <v>0</v>
      </c>
      <c r="AO60" s="22">
        <v>0</v>
      </c>
      <c r="AP60" s="22">
        <v>0</v>
      </c>
      <c r="AQ60" s="22">
        <v>0</v>
      </c>
      <c r="AR60" s="22">
        <v>0</v>
      </c>
      <c r="AS60" s="22">
        <v>0</v>
      </c>
      <c r="AT60" s="22">
        <f t="shared" si="52"/>
        <v>0</v>
      </c>
      <c r="AU60" s="22">
        <v>0.10833</v>
      </c>
    </row>
    <row r="61" spans="1:47" ht="33.6" customHeight="1" x14ac:dyDescent="0.3">
      <c r="A61" s="19" t="s">
        <v>125</v>
      </c>
      <c r="B61" s="20" t="s">
        <v>129</v>
      </c>
      <c r="C61" s="11" t="s">
        <v>33</v>
      </c>
      <c r="D61" s="23">
        <v>2024</v>
      </c>
      <c r="E61" s="11">
        <v>2024</v>
      </c>
      <c r="F61" s="11"/>
      <c r="G61" s="22">
        <v>0</v>
      </c>
      <c r="H61" s="22">
        <v>0.146754</v>
      </c>
      <c r="I61" s="22">
        <v>0</v>
      </c>
      <c r="J61" s="22">
        <v>0</v>
      </c>
      <c r="K61" s="22">
        <v>0</v>
      </c>
      <c r="L61" s="22">
        <v>0</v>
      </c>
      <c r="M61" s="22">
        <v>0</v>
      </c>
      <c r="N61" s="22">
        <v>0.146754</v>
      </c>
      <c r="O61" s="22">
        <v>0</v>
      </c>
      <c r="P61" s="22">
        <v>0.146754</v>
      </c>
      <c r="Q61" s="22">
        <v>0</v>
      </c>
      <c r="R61" s="22">
        <v>0</v>
      </c>
      <c r="S61" s="22">
        <v>0</v>
      </c>
      <c r="T61" s="22">
        <v>0</v>
      </c>
      <c r="U61" s="22">
        <v>0</v>
      </c>
      <c r="V61" s="22">
        <v>0</v>
      </c>
      <c r="W61" s="22">
        <v>0</v>
      </c>
      <c r="X61" s="22">
        <v>0</v>
      </c>
      <c r="Y61" s="22">
        <v>0</v>
      </c>
      <c r="Z61" s="22">
        <v>0</v>
      </c>
      <c r="AA61" s="22">
        <v>0</v>
      </c>
      <c r="AB61" s="22">
        <v>0</v>
      </c>
      <c r="AC61" s="22">
        <v>0</v>
      </c>
      <c r="AD61" s="22">
        <v>0</v>
      </c>
      <c r="AE61" s="22">
        <v>0</v>
      </c>
      <c r="AF61" s="22">
        <v>0</v>
      </c>
      <c r="AG61" s="22">
        <v>0</v>
      </c>
      <c r="AH61" s="22">
        <v>0</v>
      </c>
      <c r="AI61" s="22">
        <v>0.146754</v>
      </c>
      <c r="AJ61" s="22">
        <v>0</v>
      </c>
      <c r="AK61" s="22">
        <v>0</v>
      </c>
      <c r="AL61" s="22">
        <v>0</v>
      </c>
      <c r="AM61" s="22">
        <v>0</v>
      </c>
      <c r="AN61" s="22">
        <v>0</v>
      </c>
      <c r="AO61" s="22">
        <v>0</v>
      </c>
      <c r="AP61" s="22">
        <v>0</v>
      </c>
      <c r="AQ61" s="22">
        <v>0</v>
      </c>
      <c r="AR61" s="22">
        <v>0</v>
      </c>
      <c r="AS61" s="22">
        <v>0</v>
      </c>
      <c r="AT61" s="22">
        <f t="shared" si="52"/>
        <v>0</v>
      </c>
      <c r="AU61" s="22">
        <v>0.146754</v>
      </c>
    </row>
    <row r="62" spans="1:47" ht="33.6" customHeight="1" x14ac:dyDescent="0.3">
      <c r="A62" s="19" t="s">
        <v>131</v>
      </c>
      <c r="B62" s="20" t="s">
        <v>134</v>
      </c>
      <c r="C62" s="11" t="s">
        <v>33</v>
      </c>
      <c r="D62" s="23">
        <v>2025</v>
      </c>
      <c r="E62" s="11">
        <v>2029</v>
      </c>
      <c r="F62" s="11"/>
      <c r="G62" s="22">
        <v>3.9594999999999998</v>
      </c>
      <c r="H62" s="22">
        <v>3.9594999999999998</v>
      </c>
      <c r="I62" s="22">
        <v>0</v>
      </c>
      <c r="J62" s="22">
        <v>0</v>
      </c>
      <c r="K62" s="22">
        <v>0</v>
      </c>
      <c r="L62" s="22">
        <v>0</v>
      </c>
      <c r="M62" s="22">
        <v>0</v>
      </c>
      <c r="N62" s="22">
        <f>P62+Q62</f>
        <v>3.9595000000000002</v>
      </c>
      <c r="O62" s="22">
        <v>0</v>
      </c>
      <c r="P62" s="22">
        <v>0.49249999999999999</v>
      </c>
      <c r="Q62" s="22">
        <v>3.4670000000000001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0</v>
      </c>
      <c r="AF62" s="22">
        <v>0</v>
      </c>
      <c r="AG62" s="22">
        <v>0</v>
      </c>
      <c r="AH62" s="22">
        <v>0</v>
      </c>
      <c r="AI62" s="22">
        <v>0</v>
      </c>
      <c r="AJ62" s="22">
        <v>0.78800000000000003</v>
      </c>
      <c r="AK62" s="22">
        <v>0</v>
      </c>
      <c r="AL62" s="22">
        <v>0.871</v>
      </c>
      <c r="AM62" s="22">
        <v>0</v>
      </c>
      <c r="AN62" s="22">
        <v>1.083</v>
      </c>
      <c r="AO62" s="22">
        <v>0</v>
      </c>
      <c r="AP62" s="22">
        <v>0.73499999999999999</v>
      </c>
      <c r="AQ62" s="22">
        <v>0</v>
      </c>
      <c r="AR62" s="22">
        <v>0.48249999999999998</v>
      </c>
      <c r="AS62" s="22">
        <v>0</v>
      </c>
      <c r="AT62" s="22">
        <f t="shared" ref="AT62:AT64" si="53">AJ62+AL62+AN62+AP62+AR62</f>
        <v>3.9594999999999998</v>
      </c>
      <c r="AU62" s="22">
        <v>3.9594999999999998</v>
      </c>
    </row>
    <row r="63" spans="1:47" ht="33.6" customHeight="1" x14ac:dyDescent="0.3">
      <c r="A63" s="19" t="s">
        <v>132</v>
      </c>
      <c r="B63" s="20" t="s">
        <v>135</v>
      </c>
      <c r="C63" s="11" t="s">
        <v>33</v>
      </c>
      <c r="D63" s="23">
        <v>2025</v>
      </c>
      <c r="E63" s="11">
        <v>2029</v>
      </c>
      <c r="F63" s="11"/>
      <c r="G63" s="22">
        <v>0.24550000000000002</v>
      </c>
      <c r="H63" s="22">
        <v>0.24550000000000002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  <c r="N63" s="22">
        <f t="shared" ref="N63:N64" si="54">P63+Q63</f>
        <v>0.2455</v>
      </c>
      <c r="O63" s="22">
        <v>0</v>
      </c>
      <c r="P63" s="22">
        <v>5.8500000000000003E-2</v>
      </c>
      <c r="Q63" s="22">
        <v>0.187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0</v>
      </c>
      <c r="AF63" s="22">
        <v>0</v>
      </c>
      <c r="AG63" s="22">
        <v>0</v>
      </c>
      <c r="AH63" s="22">
        <v>0</v>
      </c>
      <c r="AI63" s="22">
        <v>0</v>
      </c>
      <c r="AJ63" s="22">
        <v>4.9000000000000002E-2</v>
      </c>
      <c r="AK63" s="22">
        <v>0</v>
      </c>
      <c r="AL63" s="22">
        <v>4.9000000000000002E-2</v>
      </c>
      <c r="AM63" s="22">
        <v>0</v>
      </c>
      <c r="AN63" s="22">
        <v>0.05</v>
      </c>
      <c r="AO63" s="22">
        <v>0</v>
      </c>
      <c r="AP63" s="22">
        <v>5.5E-2</v>
      </c>
      <c r="AQ63" s="22">
        <v>0</v>
      </c>
      <c r="AR63" s="22">
        <v>4.2500000000000003E-2</v>
      </c>
      <c r="AS63" s="22">
        <v>0</v>
      </c>
      <c r="AT63" s="22">
        <f t="shared" si="53"/>
        <v>0.24550000000000002</v>
      </c>
      <c r="AU63" s="22">
        <v>0.24550000000000002</v>
      </c>
    </row>
    <row r="64" spans="1:47" ht="33.6" customHeight="1" x14ac:dyDescent="0.3">
      <c r="A64" s="19" t="s">
        <v>133</v>
      </c>
      <c r="B64" s="20" t="s">
        <v>136</v>
      </c>
      <c r="C64" s="11" t="s">
        <v>33</v>
      </c>
      <c r="D64" s="23">
        <v>2025</v>
      </c>
      <c r="E64" s="11">
        <v>2029</v>
      </c>
      <c r="F64" s="11"/>
      <c r="G64" s="22">
        <v>2.6964000000000001</v>
      </c>
      <c r="H64" s="22">
        <v>2.6964000000000001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  <c r="N64" s="22">
        <f t="shared" si="54"/>
        <v>2.6963999999999997</v>
      </c>
      <c r="O64" s="22">
        <v>0</v>
      </c>
      <c r="P64" s="22">
        <v>0.3644</v>
      </c>
      <c r="Q64" s="22">
        <v>2.3319999999999999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0</v>
      </c>
      <c r="AF64" s="22">
        <v>0</v>
      </c>
      <c r="AG64" s="22">
        <v>0</v>
      </c>
      <c r="AH64" s="22">
        <v>0</v>
      </c>
      <c r="AI64" s="22">
        <v>0</v>
      </c>
      <c r="AJ64" s="22">
        <v>0.57999999999999996</v>
      </c>
      <c r="AK64" s="22">
        <v>0</v>
      </c>
      <c r="AL64" s="22">
        <v>0.55500000000000005</v>
      </c>
      <c r="AM64" s="22">
        <v>0</v>
      </c>
      <c r="AN64" s="22">
        <v>0.69199999999999995</v>
      </c>
      <c r="AO64" s="22">
        <v>0</v>
      </c>
      <c r="AP64" s="22">
        <v>0.49099999999999999</v>
      </c>
      <c r="AQ64" s="22">
        <v>0</v>
      </c>
      <c r="AR64" s="22">
        <v>0.37840000000000001</v>
      </c>
      <c r="AS64" s="22">
        <v>0</v>
      </c>
      <c r="AT64" s="22">
        <f t="shared" si="53"/>
        <v>2.6964000000000001</v>
      </c>
      <c r="AU64" s="22">
        <v>2.6964000000000001</v>
      </c>
    </row>
    <row r="65" spans="1:47" ht="46.8" x14ac:dyDescent="0.3">
      <c r="A65" s="11" t="s">
        <v>86</v>
      </c>
      <c r="B65" s="23" t="s">
        <v>87</v>
      </c>
      <c r="C65" s="11" t="s">
        <v>33</v>
      </c>
      <c r="D65" s="11"/>
      <c r="E65" s="11"/>
      <c r="F65" s="11"/>
      <c r="G65" s="22">
        <f t="shared" ref="G65:AI65" si="55">G66+G67</f>
        <v>0</v>
      </c>
      <c r="H65" s="22">
        <f t="shared" si="55"/>
        <v>0</v>
      </c>
      <c r="I65" s="22">
        <f t="shared" si="55"/>
        <v>0</v>
      </c>
      <c r="J65" s="22">
        <f t="shared" si="55"/>
        <v>0</v>
      </c>
      <c r="K65" s="22">
        <f t="shared" si="55"/>
        <v>0</v>
      </c>
      <c r="L65" s="22">
        <f t="shared" si="55"/>
        <v>0</v>
      </c>
      <c r="M65" s="22">
        <f t="shared" si="55"/>
        <v>0</v>
      </c>
      <c r="N65" s="22">
        <f t="shared" si="55"/>
        <v>0</v>
      </c>
      <c r="O65" s="22">
        <f t="shared" si="55"/>
        <v>0</v>
      </c>
      <c r="P65" s="22">
        <f t="shared" si="55"/>
        <v>0</v>
      </c>
      <c r="Q65" s="22">
        <f t="shared" si="55"/>
        <v>0</v>
      </c>
      <c r="R65" s="22">
        <f t="shared" si="55"/>
        <v>0</v>
      </c>
      <c r="S65" s="22">
        <f t="shared" si="55"/>
        <v>0</v>
      </c>
      <c r="T65" s="22">
        <f t="shared" si="55"/>
        <v>0</v>
      </c>
      <c r="U65" s="22">
        <f t="shared" si="55"/>
        <v>0</v>
      </c>
      <c r="V65" s="22">
        <f t="shared" si="55"/>
        <v>0</v>
      </c>
      <c r="W65" s="22">
        <f t="shared" si="55"/>
        <v>0</v>
      </c>
      <c r="X65" s="22">
        <f t="shared" si="55"/>
        <v>0</v>
      </c>
      <c r="Y65" s="22">
        <f t="shared" si="55"/>
        <v>0</v>
      </c>
      <c r="Z65" s="22">
        <f t="shared" si="55"/>
        <v>0</v>
      </c>
      <c r="AA65" s="22">
        <f t="shared" si="55"/>
        <v>0</v>
      </c>
      <c r="AB65" s="22">
        <f t="shared" si="55"/>
        <v>0</v>
      </c>
      <c r="AC65" s="22">
        <f t="shared" si="55"/>
        <v>0</v>
      </c>
      <c r="AD65" s="22">
        <f t="shared" si="55"/>
        <v>0</v>
      </c>
      <c r="AE65" s="22">
        <f t="shared" si="55"/>
        <v>0</v>
      </c>
      <c r="AF65" s="22">
        <f t="shared" si="55"/>
        <v>0</v>
      </c>
      <c r="AG65" s="22">
        <f t="shared" si="55"/>
        <v>0</v>
      </c>
      <c r="AH65" s="22">
        <f t="shared" si="55"/>
        <v>0</v>
      </c>
      <c r="AI65" s="22">
        <f t="shared" si="55"/>
        <v>0</v>
      </c>
      <c r="AJ65" s="22">
        <f t="shared" ref="AJ65:AK65" si="56">AJ66+AJ67</f>
        <v>0</v>
      </c>
      <c r="AK65" s="22">
        <f t="shared" si="56"/>
        <v>0</v>
      </c>
      <c r="AL65" s="22">
        <f t="shared" ref="AL65:AS65" si="57">AL66+AL67</f>
        <v>0</v>
      </c>
      <c r="AM65" s="22">
        <f t="shared" si="57"/>
        <v>0</v>
      </c>
      <c r="AN65" s="22">
        <f t="shared" si="57"/>
        <v>0</v>
      </c>
      <c r="AO65" s="22">
        <f t="shared" si="57"/>
        <v>0</v>
      </c>
      <c r="AP65" s="22">
        <f t="shared" si="57"/>
        <v>0</v>
      </c>
      <c r="AQ65" s="22">
        <f t="shared" si="57"/>
        <v>0</v>
      </c>
      <c r="AR65" s="22">
        <f t="shared" si="57"/>
        <v>0</v>
      </c>
      <c r="AS65" s="22">
        <f t="shared" si="57"/>
        <v>0</v>
      </c>
      <c r="AT65" s="22">
        <f t="shared" ref="AT65:AT77" si="58">I65</f>
        <v>0</v>
      </c>
      <c r="AU65" s="22">
        <f>AU66+AU67</f>
        <v>0</v>
      </c>
    </row>
    <row r="66" spans="1:47" ht="31.2" x14ac:dyDescent="0.3">
      <c r="A66" s="11" t="s">
        <v>88</v>
      </c>
      <c r="B66" s="23" t="s">
        <v>89</v>
      </c>
      <c r="C66" s="11" t="s">
        <v>33</v>
      </c>
      <c r="D66" s="11"/>
      <c r="E66" s="11"/>
      <c r="F66" s="11"/>
      <c r="G66" s="22">
        <v>0</v>
      </c>
      <c r="H66" s="22"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0</v>
      </c>
      <c r="AE66" s="22">
        <v>0</v>
      </c>
      <c r="AF66" s="22">
        <v>0</v>
      </c>
      <c r="AG66" s="22">
        <v>0</v>
      </c>
      <c r="AH66" s="22">
        <v>0</v>
      </c>
      <c r="AI66" s="22">
        <v>0</v>
      </c>
      <c r="AJ66" s="22">
        <v>0</v>
      </c>
      <c r="AK66" s="22">
        <v>0</v>
      </c>
      <c r="AL66" s="22">
        <v>0</v>
      </c>
      <c r="AM66" s="22">
        <v>0</v>
      </c>
      <c r="AN66" s="22">
        <v>0</v>
      </c>
      <c r="AO66" s="22">
        <v>0</v>
      </c>
      <c r="AP66" s="22">
        <v>0</v>
      </c>
      <c r="AQ66" s="22">
        <v>0</v>
      </c>
      <c r="AR66" s="22">
        <v>0</v>
      </c>
      <c r="AS66" s="22">
        <v>0</v>
      </c>
      <c r="AT66" s="22">
        <f t="shared" si="58"/>
        <v>0</v>
      </c>
      <c r="AU66" s="22">
        <v>0</v>
      </c>
    </row>
    <row r="67" spans="1:47" ht="31.2" x14ac:dyDescent="0.3">
      <c r="A67" s="11" t="s">
        <v>90</v>
      </c>
      <c r="B67" s="23" t="s">
        <v>91</v>
      </c>
      <c r="C67" s="11" t="s">
        <v>33</v>
      </c>
      <c r="D67" s="11"/>
      <c r="E67" s="11"/>
      <c r="F67" s="11"/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0</v>
      </c>
      <c r="AF67" s="22">
        <v>0</v>
      </c>
      <c r="AG67" s="22">
        <v>0</v>
      </c>
      <c r="AH67" s="22">
        <v>0</v>
      </c>
      <c r="AI67" s="22">
        <v>0</v>
      </c>
      <c r="AJ67" s="22">
        <v>0</v>
      </c>
      <c r="AK67" s="22">
        <v>0</v>
      </c>
      <c r="AL67" s="22">
        <v>0</v>
      </c>
      <c r="AM67" s="22">
        <v>0</v>
      </c>
      <c r="AN67" s="22">
        <v>0</v>
      </c>
      <c r="AO67" s="22">
        <v>0</v>
      </c>
      <c r="AP67" s="22">
        <v>0</v>
      </c>
      <c r="AQ67" s="22">
        <v>0</v>
      </c>
      <c r="AR67" s="22">
        <v>0</v>
      </c>
      <c r="AS67" s="22">
        <v>0</v>
      </c>
      <c r="AT67" s="22">
        <f t="shared" si="58"/>
        <v>0</v>
      </c>
      <c r="AU67" s="22">
        <v>0</v>
      </c>
    </row>
    <row r="68" spans="1:47" ht="31.2" x14ac:dyDescent="0.3">
      <c r="A68" s="11" t="s">
        <v>92</v>
      </c>
      <c r="B68" s="23" t="s">
        <v>93</v>
      </c>
      <c r="C68" s="11" t="s">
        <v>33</v>
      </c>
      <c r="D68" s="11"/>
      <c r="E68" s="11"/>
      <c r="F68" s="11"/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  <c r="N68" s="22">
        <v>0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0</v>
      </c>
      <c r="AF68" s="22">
        <v>0</v>
      </c>
      <c r="AG68" s="22">
        <v>0</v>
      </c>
      <c r="AH68" s="22">
        <v>0</v>
      </c>
      <c r="AI68" s="22">
        <v>0</v>
      </c>
      <c r="AJ68" s="22">
        <v>0</v>
      </c>
      <c r="AK68" s="22">
        <v>0</v>
      </c>
      <c r="AL68" s="22">
        <v>0</v>
      </c>
      <c r="AM68" s="22">
        <v>0</v>
      </c>
      <c r="AN68" s="22">
        <v>0</v>
      </c>
      <c r="AO68" s="22">
        <v>0</v>
      </c>
      <c r="AP68" s="22">
        <v>0</v>
      </c>
      <c r="AQ68" s="22">
        <v>0</v>
      </c>
      <c r="AR68" s="22">
        <v>0</v>
      </c>
      <c r="AS68" s="22">
        <v>0</v>
      </c>
      <c r="AT68" s="22">
        <f t="shared" si="58"/>
        <v>0</v>
      </c>
      <c r="AU68" s="22">
        <v>0</v>
      </c>
    </row>
    <row r="69" spans="1:47" ht="47.25" customHeight="1" x14ac:dyDescent="0.3">
      <c r="A69" s="17" t="s">
        <v>94</v>
      </c>
      <c r="B69" s="18" t="s">
        <v>95</v>
      </c>
      <c r="C69" s="34" t="s">
        <v>33</v>
      </c>
      <c r="D69" s="11"/>
      <c r="E69" s="11"/>
      <c r="F69" s="11"/>
      <c r="G69" s="22">
        <f t="shared" ref="G69:AI69" si="59">SUM(G70:G71)</f>
        <v>0</v>
      </c>
      <c r="H69" s="22">
        <f t="shared" si="59"/>
        <v>0</v>
      </c>
      <c r="I69" s="22">
        <f t="shared" si="59"/>
        <v>0</v>
      </c>
      <c r="J69" s="22">
        <f t="shared" si="59"/>
        <v>0</v>
      </c>
      <c r="K69" s="22">
        <f t="shared" si="59"/>
        <v>0</v>
      </c>
      <c r="L69" s="22">
        <f t="shared" si="59"/>
        <v>0</v>
      </c>
      <c r="M69" s="22">
        <f t="shared" si="59"/>
        <v>0</v>
      </c>
      <c r="N69" s="22">
        <f t="shared" si="59"/>
        <v>0</v>
      </c>
      <c r="O69" s="22">
        <f t="shared" si="59"/>
        <v>0</v>
      </c>
      <c r="P69" s="22">
        <f t="shared" si="59"/>
        <v>0</v>
      </c>
      <c r="Q69" s="22">
        <f t="shared" si="59"/>
        <v>0</v>
      </c>
      <c r="R69" s="22">
        <f t="shared" si="59"/>
        <v>0</v>
      </c>
      <c r="S69" s="22">
        <f t="shared" si="59"/>
        <v>0</v>
      </c>
      <c r="T69" s="22">
        <f t="shared" si="59"/>
        <v>0</v>
      </c>
      <c r="U69" s="22">
        <f t="shared" si="59"/>
        <v>0</v>
      </c>
      <c r="V69" s="22">
        <f t="shared" si="59"/>
        <v>0</v>
      </c>
      <c r="W69" s="22">
        <f t="shared" si="59"/>
        <v>0</v>
      </c>
      <c r="X69" s="22">
        <f t="shared" si="59"/>
        <v>0</v>
      </c>
      <c r="Y69" s="22">
        <f t="shared" si="59"/>
        <v>0</v>
      </c>
      <c r="Z69" s="22">
        <f t="shared" si="59"/>
        <v>0</v>
      </c>
      <c r="AA69" s="22">
        <f t="shared" si="59"/>
        <v>0</v>
      </c>
      <c r="AB69" s="22">
        <f t="shared" si="59"/>
        <v>0</v>
      </c>
      <c r="AC69" s="22">
        <f t="shared" si="59"/>
        <v>0</v>
      </c>
      <c r="AD69" s="22">
        <f t="shared" si="59"/>
        <v>0</v>
      </c>
      <c r="AE69" s="22">
        <f t="shared" si="59"/>
        <v>0</v>
      </c>
      <c r="AF69" s="22">
        <f t="shared" si="59"/>
        <v>0</v>
      </c>
      <c r="AG69" s="22">
        <f t="shared" si="59"/>
        <v>0</v>
      </c>
      <c r="AH69" s="22">
        <f t="shared" si="59"/>
        <v>0</v>
      </c>
      <c r="AI69" s="22">
        <f t="shared" si="59"/>
        <v>0</v>
      </c>
      <c r="AJ69" s="22">
        <f t="shared" ref="AJ69:AK69" si="60">SUM(AJ70:AJ71)</f>
        <v>0</v>
      </c>
      <c r="AK69" s="22">
        <f t="shared" si="60"/>
        <v>0</v>
      </c>
      <c r="AL69" s="22">
        <f t="shared" ref="AL69:AS69" si="61">SUM(AL70:AL71)</f>
        <v>0</v>
      </c>
      <c r="AM69" s="22">
        <f t="shared" si="61"/>
        <v>0</v>
      </c>
      <c r="AN69" s="22">
        <f t="shared" si="61"/>
        <v>0</v>
      </c>
      <c r="AO69" s="22">
        <f t="shared" si="61"/>
        <v>0</v>
      </c>
      <c r="AP69" s="22">
        <f t="shared" si="61"/>
        <v>0</v>
      </c>
      <c r="AQ69" s="22">
        <f t="shared" si="61"/>
        <v>0</v>
      </c>
      <c r="AR69" s="22">
        <f t="shared" si="61"/>
        <v>0</v>
      </c>
      <c r="AS69" s="22">
        <f t="shared" si="61"/>
        <v>0</v>
      </c>
      <c r="AT69" s="22">
        <f t="shared" si="58"/>
        <v>0</v>
      </c>
      <c r="AU69" s="22">
        <f>SUM(AU70:AU71)</f>
        <v>0</v>
      </c>
    </row>
    <row r="70" spans="1:47" ht="31.5" customHeight="1" x14ac:dyDescent="0.3">
      <c r="A70" s="34" t="s">
        <v>96</v>
      </c>
      <c r="B70" s="35" t="s">
        <v>97</v>
      </c>
      <c r="C70" s="34" t="s">
        <v>33</v>
      </c>
      <c r="D70" s="11"/>
      <c r="E70" s="11"/>
      <c r="F70" s="11"/>
      <c r="G70" s="27" t="s">
        <v>75</v>
      </c>
      <c r="H70" s="27" t="s">
        <v>75</v>
      </c>
      <c r="I70" s="27" t="s">
        <v>75</v>
      </c>
      <c r="J70" s="27" t="s">
        <v>75</v>
      </c>
      <c r="K70" s="27" t="s">
        <v>75</v>
      </c>
      <c r="L70" s="27" t="s">
        <v>75</v>
      </c>
      <c r="M70" s="27" t="s">
        <v>75</v>
      </c>
      <c r="N70" s="27" t="s">
        <v>75</v>
      </c>
      <c r="O70" s="27" t="s">
        <v>75</v>
      </c>
      <c r="P70" s="27" t="s">
        <v>75</v>
      </c>
      <c r="Q70" s="27" t="s">
        <v>75</v>
      </c>
      <c r="R70" s="27" t="s">
        <v>75</v>
      </c>
      <c r="S70" s="27" t="s">
        <v>75</v>
      </c>
      <c r="T70" s="27" t="s">
        <v>75</v>
      </c>
      <c r="U70" s="27" t="s">
        <v>75</v>
      </c>
      <c r="V70" s="27" t="s">
        <v>75</v>
      </c>
      <c r="W70" s="27" t="s">
        <v>75</v>
      </c>
      <c r="X70" s="27" t="s">
        <v>75</v>
      </c>
      <c r="Y70" s="27" t="s">
        <v>75</v>
      </c>
      <c r="Z70" s="27" t="s">
        <v>75</v>
      </c>
      <c r="AA70" s="27" t="s">
        <v>75</v>
      </c>
      <c r="AB70" s="27" t="s">
        <v>75</v>
      </c>
      <c r="AC70" s="27" t="s">
        <v>75</v>
      </c>
      <c r="AD70" s="27" t="s">
        <v>75</v>
      </c>
      <c r="AE70" s="27" t="s">
        <v>75</v>
      </c>
      <c r="AF70" s="27" t="s">
        <v>75</v>
      </c>
      <c r="AG70" s="27" t="s">
        <v>75</v>
      </c>
      <c r="AH70" s="27" t="s">
        <v>75</v>
      </c>
      <c r="AI70" s="27" t="s">
        <v>75</v>
      </c>
      <c r="AJ70" s="27" t="s">
        <v>75</v>
      </c>
      <c r="AK70" s="27" t="s">
        <v>75</v>
      </c>
      <c r="AL70" s="27" t="s">
        <v>75</v>
      </c>
      <c r="AM70" s="27" t="s">
        <v>75</v>
      </c>
      <c r="AN70" s="27" t="s">
        <v>75</v>
      </c>
      <c r="AO70" s="27" t="s">
        <v>75</v>
      </c>
      <c r="AP70" s="27" t="s">
        <v>75</v>
      </c>
      <c r="AQ70" s="27" t="s">
        <v>75</v>
      </c>
      <c r="AR70" s="27" t="s">
        <v>75</v>
      </c>
      <c r="AS70" s="27" t="s">
        <v>75</v>
      </c>
      <c r="AT70" s="22" t="str">
        <f t="shared" si="58"/>
        <v>нд</v>
      </c>
      <c r="AU70" s="27" t="s">
        <v>75</v>
      </c>
    </row>
    <row r="71" spans="1:47" ht="31.5" customHeight="1" x14ac:dyDescent="0.3">
      <c r="A71" s="34" t="s">
        <v>98</v>
      </c>
      <c r="B71" s="35" t="s">
        <v>99</v>
      </c>
      <c r="C71" s="34" t="s">
        <v>33</v>
      </c>
      <c r="D71" s="11"/>
      <c r="E71" s="11"/>
      <c r="F71" s="11"/>
      <c r="G71" s="27" t="s">
        <v>75</v>
      </c>
      <c r="H71" s="27" t="s">
        <v>75</v>
      </c>
      <c r="I71" s="27" t="s">
        <v>75</v>
      </c>
      <c r="J71" s="27" t="s">
        <v>75</v>
      </c>
      <c r="K71" s="27" t="s">
        <v>75</v>
      </c>
      <c r="L71" s="27" t="s">
        <v>75</v>
      </c>
      <c r="M71" s="27" t="s">
        <v>75</v>
      </c>
      <c r="N71" s="27" t="s">
        <v>75</v>
      </c>
      <c r="O71" s="27" t="s">
        <v>75</v>
      </c>
      <c r="P71" s="27" t="s">
        <v>75</v>
      </c>
      <c r="Q71" s="27" t="s">
        <v>75</v>
      </c>
      <c r="R71" s="27" t="s">
        <v>75</v>
      </c>
      <c r="S71" s="27" t="s">
        <v>75</v>
      </c>
      <c r="T71" s="27" t="s">
        <v>75</v>
      </c>
      <c r="U71" s="27" t="s">
        <v>75</v>
      </c>
      <c r="V71" s="27" t="s">
        <v>75</v>
      </c>
      <c r="W71" s="27" t="s">
        <v>75</v>
      </c>
      <c r="X71" s="27" t="s">
        <v>75</v>
      </c>
      <c r="Y71" s="27" t="s">
        <v>75</v>
      </c>
      <c r="Z71" s="27" t="s">
        <v>75</v>
      </c>
      <c r="AA71" s="27" t="s">
        <v>75</v>
      </c>
      <c r="AB71" s="27" t="s">
        <v>75</v>
      </c>
      <c r="AC71" s="27" t="s">
        <v>75</v>
      </c>
      <c r="AD71" s="27" t="s">
        <v>75</v>
      </c>
      <c r="AE71" s="27" t="s">
        <v>75</v>
      </c>
      <c r="AF71" s="27" t="s">
        <v>75</v>
      </c>
      <c r="AG71" s="27" t="s">
        <v>75</v>
      </c>
      <c r="AH71" s="27" t="s">
        <v>75</v>
      </c>
      <c r="AI71" s="27" t="s">
        <v>75</v>
      </c>
      <c r="AJ71" s="27" t="s">
        <v>75</v>
      </c>
      <c r="AK71" s="27" t="s">
        <v>75</v>
      </c>
      <c r="AL71" s="27" t="s">
        <v>75</v>
      </c>
      <c r="AM71" s="27" t="s">
        <v>75</v>
      </c>
      <c r="AN71" s="27" t="s">
        <v>75</v>
      </c>
      <c r="AO71" s="27" t="s">
        <v>75</v>
      </c>
      <c r="AP71" s="27" t="s">
        <v>75</v>
      </c>
      <c r="AQ71" s="27" t="s">
        <v>75</v>
      </c>
      <c r="AR71" s="27" t="s">
        <v>75</v>
      </c>
      <c r="AS71" s="27" t="s">
        <v>75</v>
      </c>
      <c r="AT71" s="22" t="str">
        <f t="shared" si="58"/>
        <v>нд</v>
      </c>
      <c r="AU71" s="27" t="s">
        <v>75</v>
      </c>
    </row>
    <row r="72" spans="1:47" ht="63" customHeight="1" x14ac:dyDescent="0.3">
      <c r="A72" s="17" t="s">
        <v>100</v>
      </c>
      <c r="B72" s="18" t="s">
        <v>101</v>
      </c>
      <c r="C72" s="34" t="s">
        <v>33</v>
      </c>
      <c r="D72" s="11"/>
      <c r="E72" s="11"/>
      <c r="F72" s="11"/>
      <c r="G72" s="22">
        <f t="shared" ref="G72:AI72" si="62">SUM(G73:G74)</f>
        <v>0</v>
      </c>
      <c r="H72" s="22">
        <f t="shared" si="62"/>
        <v>0</v>
      </c>
      <c r="I72" s="22">
        <f t="shared" si="62"/>
        <v>0</v>
      </c>
      <c r="J72" s="22">
        <f t="shared" si="62"/>
        <v>0</v>
      </c>
      <c r="K72" s="22">
        <f t="shared" si="62"/>
        <v>0</v>
      </c>
      <c r="L72" s="22">
        <f t="shared" si="62"/>
        <v>0</v>
      </c>
      <c r="M72" s="22">
        <f t="shared" si="62"/>
        <v>0</v>
      </c>
      <c r="N72" s="22">
        <f t="shared" si="62"/>
        <v>0</v>
      </c>
      <c r="O72" s="22">
        <f t="shared" si="62"/>
        <v>0</v>
      </c>
      <c r="P72" s="22">
        <f t="shared" si="62"/>
        <v>0</v>
      </c>
      <c r="Q72" s="22">
        <f t="shared" si="62"/>
        <v>0</v>
      </c>
      <c r="R72" s="22">
        <f t="shared" si="62"/>
        <v>0</v>
      </c>
      <c r="S72" s="22">
        <f t="shared" si="62"/>
        <v>0</v>
      </c>
      <c r="T72" s="22">
        <f t="shared" si="62"/>
        <v>0</v>
      </c>
      <c r="U72" s="22">
        <f t="shared" si="62"/>
        <v>0</v>
      </c>
      <c r="V72" s="22">
        <f t="shared" si="62"/>
        <v>0</v>
      </c>
      <c r="W72" s="22">
        <f t="shared" si="62"/>
        <v>0</v>
      </c>
      <c r="X72" s="22">
        <f t="shared" si="62"/>
        <v>0</v>
      </c>
      <c r="Y72" s="22">
        <f t="shared" si="62"/>
        <v>0</v>
      </c>
      <c r="Z72" s="22">
        <f t="shared" si="62"/>
        <v>0</v>
      </c>
      <c r="AA72" s="22">
        <f t="shared" si="62"/>
        <v>0</v>
      </c>
      <c r="AB72" s="22">
        <f t="shared" si="62"/>
        <v>0</v>
      </c>
      <c r="AC72" s="22">
        <f t="shared" si="62"/>
        <v>0</v>
      </c>
      <c r="AD72" s="22">
        <f t="shared" si="62"/>
        <v>0</v>
      </c>
      <c r="AE72" s="22">
        <f t="shared" si="62"/>
        <v>0</v>
      </c>
      <c r="AF72" s="22">
        <f t="shared" si="62"/>
        <v>0</v>
      </c>
      <c r="AG72" s="22">
        <f t="shared" si="62"/>
        <v>0</v>
      </c>
      <c r="AH72" s="22">
        <f t="shared" si="62"/>
        <v>0</v>
      </c>
      <c r="AI72" s="22">
        <f t="shared" si="62"/>
        <v>0</v>
      </c>
      <c r="AJ72" s="22">
        <f t="shared" ref="AJ72:AK72" si="63">SUM(AJ73:AJ74)</f>
        <v>0</v>
      </c>
      <c r="AK72" s="22">
        <f t="shared" si="63"/>
        <v>0</v>
      </c>
      <c r="AL72" s="22">
        <f t="shared" ref="AL72:AS72" si="64">SUM(AL73:AL74)</f>
        <v>0</v>
      </c>
      <c r="AM72" s="22">
        <f t="shared" si="64"/>
        <v>0</v>
      </c>
      <c r="AN72" s="22">
        <f t="shared" si="64"/>
        <v>0</v>
      </c>
      <c r="AO72" s="22">
        <f t="shared" si="64"/>
        <v>0</v>
      </c>
      <c r="AP72" s="22">
        <f t="shared" si="64"/>
        <v>0</v>
      </c>
      <c r="AQ72" s="22">
        <f t="shared" si="64"/>
        <v>0</v>
      </c>
      <c r="AR72" s="22">
        <f t="shared" si="64"/>
        <v>0</v>
      </c>
      <c r="AS72" s="22">
        <f t="shared" si="64"/>
        <v>0</v>
      </c>
      <c r="AT72" s="22">
        <f t="shared" si="58"/>
        <v>0</v>
      </c>
      <c r="AU72" s="22">
        <f>SUM(AU73:AU74)</f>
        <v>0</v>
      </c>
    </row>
    <row r="73" spans="1:47" ht="47.25" customHeight="1" x14ac:dyDescent="0.3">
      <c r="A73" s="34" t="s">
        <v>102</v>
      </c>
      <c r="B73" s="35" t="s">
        <v>103</v>
      </c>
      <c r="C73" s="34" t="s">
        <v>33</v>
      </c>
      <c r="D73" s="11"/>
      <c r="E73" s="11"/>
      <c r="F73" s="11"/>
      <c r="G73" s="27" t="s">
        <v>75</v>
      </c>
      <c r="H73" s="27" t="s">
        <v>75</v>
      </c>
      <c r="I73" s="27" t="s">
        <v>75</v>
      </c>
      <c r="J73" s="27" t="s">
        <v>75</v>
      </c>
      <c r="K73" s="27" t="s">
        <v>75</v>
      </c>
      <c r="L73" s="27" t="s">
        <v>75</v>
      </c>
      <c r="M73" s="27" t="s">
        <v>75</v>
      </c>
      <c r="N73" s="27" t="s">
        <v>75</v>
      </c>
      <c r="O73" s="27" t="s">
        <v>75</v>
      </c>
      <c r="P73" s="27" t="s">
        <v>75</v>
      </c>
      <c r="Q73" s="27" t="s">
        <v>75</v>
      </c>
      <c r="R73" s="27" t="s">
        <v>75</v>
      </c>
      <c r="S73" s="27" t="s">
        <v>75</v>
      </c>
      <c r="T73" s="27" t="s">
        <v>75</v>
      </c>
      <c r="U73" s="27" t="s">
        <v>75</v>
      </c>
      <c r="V73" s="27" t="s">
        <v>75</v>
      </c>
      <c r="W73" s="27" t="s">
        <v>75</v>
      </c>
      <c r="X73" s="27" t="s">
        <v>75</v>
      </c>
      <c r="Y73" s="27" t="s">
        <v>75</v>
      </c>
      <c r="Z73" s="27" t="s">
        <v>75</v>
      </c>
      <c r="AA73" s="27" t="s">
        <v>75</v>
      </c>
      <c r="AB73" s="27" t="s">
        <v>75</v>
      </c>
      <c r="AC73" s="27" t="s">
        <v>75</v>
      </c>
      <c r="AD73" s="27" t="s">
        <v>75</v>
      </c>
      <c r="AE73" s="27" t="s">
        <v>75</v>
      </c>
      <c r="AF73" s="27" t="s">
        <v>75</v>
      </c>
      <c r="AG73" s="27" t="s">
        <v>75</v>
      </c>
      <c r="AH73" s="27" t="s">
        <v>75</v>
      </c>
      <c r="AI73" s="27" t="s">
        <v>75</v>
      </c>
      <c r="AJ73" s="27" t="s">
        <v>75</v>
      </c>
      <c r="AK73" s="27" t="s">
        <v>75</v>
      </c>
      <c r="AL73" s="27" t="s">
        <v>75</v>
      </c>
      <c r="AM73" s="27" t="s">
        <v>75</v>
      </c>
      <c r="AN73" s="27" t="s">
        <v>75</v>
      </c>
      <c r="AO73" s="27" t="s">
        <v>75</v>
      </c>
      <c r="AP73" s="27" t="s">
        <v>75</v>
      </c>
      <c r="AQ73" s="27" t="s">
        <v>75</v>
      </c>
      <c r="AR73" s="27" t="s">
        <v>75</v>
      </c>
      <c r="AS73" s="27" t="s">
        <v>75</v>
      </c>
      <c r="AT73" s="22" t="str">
        <f t="shared" si="58"/>
        <v>нд</v>
      </c>
      <c r="AU73" s="27" t="s">
        <v>75</v>
      </c>
    </row>
    <row r="74" spans="1:47" ht="47.25" customHeight="1" x14ac:dyDescent="0.3">
      <c r="A74" s="34" t="s">
        <v>104</v>
      </c>
      <c r="B74" s="35" t="s">
        <v>105</v>
      </c>
      <c r="C74" s="34" t="s">
        <v>33</v>
      </c>
      <c r="D74" s="11"/>
      <c r="E74" s="11"/>
      <c r="F74" s="11"/>
      <c r="G74" s="27" t="s">
        <v>75</v>
      </c>
      <c r="H74" s="27" t="s">
        <v>75</v>
      </c>
      <c r="I74" s="27" t="s">
        <v>75</v>
      </c>
      <c r="J74" s="27" t="s">
        <v>75</v>
      </c>
      <c r="K74" s="27" t="s">
        <v>75</v>
      </c>
      <c r="L74" s="27" t="s">
        <v>75</v>
      </c>
      <c r="M74" s="27" t="s">
        <v>75</v>
      </c>
      <c r="N74" s="27" t="s">
        <v>75</v>
      </c>
      <c r="O74" s="27" t="s">
        <v>75</v>
      </c>
      <c r="P74" s="27" t="s">
        <v>75</v>
      </c>
      <c r="Q74" s="27" t="s">
        <v>75</v>
      </c>
      <c r="R74" s="27" t="s">
        <v>75</v>
      </c>
      <c r="S74" s="27" t="s">
        <v>75</v>
      </c>
      <c r="T74" s="27" t="s">
        <v>75</v>
      </c>
      <c r="U74" s="27" t="s">
        <v>75</v>
      </c>
      <c r="V74" s="27" t="s">
        <v>75</v>
      </c>
      <c r="W74" s="27" t="s">
        <v>75</v>
      </c>
      <c r="X74" s="27" t="s">
        <v>75</v>
      </c>
      <c r="Y74" s="27" t="s">
        <v>75</v>
      </c>
      <c r="Z74" s="27" t="s">
        <v>75</v>
      </c>
      <c r="AA74" s="27" t="s">
        <v>75</v>
      </c>
      <c r="AB74" s="27" t="s">
        <v>75</v>
      </c>
      <c r="AC74" s="27" t="s">
        <v>75</v>
      </c>
      <c r="AD74" s="27" t="s">
        <v>75</v>
      </c>
      <c r="AE74" s="27" t="s">
        <v>75</v>
      </c>
      <c r="AF74" s="27" t="s">
        <v>75</v>
      </c>
      <c r="AG74" s="27" t="s">
        <v>75</v>
      </c>
      <c r="AH74" s="27" t="s">
        <v>75</v>
      </c>
      <c r="AI74" s="27" t="s">
        <v>75</v>
      </c>
      <c r="AJ74" s="27" t="s">
        <v>75</v>
      </c>
      <c r="AK74" s="27" t="s">
        <v>75</v>
      </c>
      <c r="AL74" s="27" t="s">
        <v>75</v>
      </c>
      <c r="AM74" s="27" t="s">
        <v>75</v>
      </c>
      <c r="AN74" s="27" t="s">
        <v>75</v>
      </c>
      <c r="AO74" s="27" t="s">
        <v>75</v>
      </c>
      <c r="AP74" s="27" t="s">
        <v>75</v>
      </c>
      <c r="AQ74" s="27" t="s">
        <v>75</v>
      </c>
      <c r="AR74" s="27" t="s">
        <v>75</v>
      </c>
      <c r="AS74" s="27" t="s">
        <v>75</v>
      </c>
      <c r="AT74" s="22" t="str">
        <f t="shared" si="58"/>
        <v>нд</v>
      </c>
      <c r="AU74" s="27" t="s">
        <v>75</v>
      </c>
    </row>
    <row r="75" spans="1:47" ht="31.5" customHeight="1" x14ac:dyDescent="0.3">
      <c r="A75" s="17" t="s">
        <v>106</v>
      </c>
      <c r="B75" s="18" t="s">
        <v>107</v>
      </c>
      <c r="C75" s="34" t="s">
        <v>33</v>
      </c>
      <c r="D75" s="11"/>
      <c r="E75" s="11"/>
      <c r="F75" s="11"/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22">
        <v>0</v>
      </c>
      <c r="AE75" s="22">
        <v>0</v>
      </c>
      <c r="AF75" s="22">
        <v>0</v>
      </c>
      <c r="AG75" s="22">
        <v>0</v>
      </c>
      <c r="AH75" s="22">
        <v>0</v>
      </c>
      <c r="AI75" s="22">
        <v>0</v>
      </c>
      <c r="AJ75" s="22">
        <v>0</v>
      </c>
      <c r="AK75" s="22">
        <v>0</v>
      </c>
      <c r="AL75" s="22">
        <v>0</v>
      </c>
      <c r="AM75" s="22">
        <v>0</v>
      </c>
      <c r="AN75" s="22">
        <v>0</v>
      </c>
      <c r="AO75" s="22">
        <v>0</v>
      </c>
      <c r="AP75" s="22">
        <v>0</v>
      </c>
      <c r="AQ75" s="22">
        <v>0</v>
      </c>
      <c r="AR75" s="22">
        <v>0</v>
      </c>
      <c r="AS75" s="22">
        <v>0</v>
      </c>
      <c r="AT75" s="22">
        <f t="shared" si="58"/>
        <v>0</v>
      </c>
      <c r="AU75" s="22">
        <v>0</v>
      </c>
    </row>
    <row r="76" spans="1:47" ht="33" customHeight="1" x14ac:dyDescent="0.3">
      <c r="A76" s="17" t="s">
        <v>108</v>
      </c>
      <c r="B76" s="18" t="s">
        <v>109</v>
      </c>
      <c r="C76" s="34" t="s">
        <v>33</v>
      </c>
      <c r="D76" s="11"/>
      <c r="E76" s="11"/>
      <c r="F76" s="11"/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v>0</v>
      </c>
      <c r="M76" s="22">
        <v>0</v>
      </c>
      <c r="N76" s="22">
        <v>0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0</v>
      </c>
      <c r="AF76" s="22">
        <v>0</v>
      </c>
      <c r="AG76" s="22">
        <v>0</v>
      </c>
      <c r="AH76" s="22">
        <v>0</v>
      </c>
      <c r="AI76" s="22">
        <v>0</v>
      </c>
      <c r="AJ76" s="22">
        <v>0</v>
      </c>
      <c r="AK76" s="22">
        <v>0</v>
      </c>
      <c r="AL76" s="22">
        <v>0</v>
      </c>
      <c r="AM76" s="22">
        <v>0</v>
      </c>
      <c r="AN76" s="22">
        <v>0</v>
      </c>
      <c r="AO76" s="22">
        <v>0</v>
      </c>
      <c r="AP76" s="22">
        <v>0</v>
      </c>
      <c r="AQ76" s="22">
        <v>0</v>
      </c>
      <c r="AR76" s="22">
        <v>0</v>
      </c>
      <c r="AS76" s="22">
        <v>0</v>
      </c>
      <c r="AT76" s="22">
        <f t="shared" si="58"/>
        <v>0</v>
      </c>
      <c r="AU76" s="22">
        <v>0</v>
      </c>
    </row>
    <row r="77" spans="1:47" ht="33" customHeight="1" x14ac:dyDescent="0.3">
      <c r="A77" s="17" t="s">
        <v>110</v>
      </c>
      <c r="B77" s="18" t="s">
        <v>111</v>
      </c>
      <c r="C77" s="17" t="s">
        <v>33</v>
      </c>
      <c r="D77" s="11"/>
      <c r="E77" s="11"/>
      <c r="F77" s="11"/>
      <c r="G77" s="22">
        <v>0</v>
      </c>
      <c r="H77" s="22">
        <v>0</v>
      </c>
      <c r="I77" s="22">
        <v>0</v>
      </c>
      <c r="J77" s="22">
        <v>0</v>
      </c>
      <c r="K77" s="22">
        <v>0</v>
      </c>
      <c r="L77" s="22">
        <v>0</v>
      </c>
      <c r="M77" s="22">
        <v>0</v>
      </c>
      <c r="N77" s="22">
        <v>0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0</v>
      </c>
      <c r="AF77" s="22">
        <v>0</v>
      </c>
      <c r="AG77" s="22">
        <v>0</v>
      </c>
      <c r="AH77" s="22">
        <v>0</v>
      </c>
      <c r="AI77" s="22">
        <v>0</v>
      </c>
      <c r="AJ77" s="22">
        <v>0</v>
      </c>
      <c r="AK77" s="22">
        <v>0</v>
      </c>
      <c r="AL77" s="22">
        <v>0</v>
      </c>
      <c r="AM77" s="22">
        <v>0</v>
      </c>
      <c r="AN77" s="22">
        <v>0</v>
      </c>
      <c r="AO77" s="22">
        <v>0</v>
      </c>
      <c r="AP77" s="22">
        <v>0</v>
      </c>
      <c r="AQ77" s="22">
        <v>0</v>
      </c>
      <c r="AR77" s="22">
        <v>0</v>
      </c>
      <c r="AS77" s="22">
        <v>0</v>
      </c>
      <c r="AT77" s="22">
        <f t="shared" si="58"/>
        <v>0</v>
      </c>
      <c r="AU77" s="22">
        <v>0</v>
      </c>
    </row>
  </sheetData>
  <autoFilter ref="A19:CB77"/>
  <mergeCells count="33">
    <mergeCell ref="A12:AU12"/>
    <mergeCell ref="A4:AH4"/>
    <mergeCell ref="A6:AH6"/>
    <mergeCell ref="A7:AH7"/>
    <mergeCell ref="A9:AH9"/>
    <mergeCell ref="A11:AH11"/>
    <mergeCell ref="A15:AU15"/>
    <mergeCell ref="A16:A18"/>
    <mergeCell ref="B16:B18"/>
    <mergeCell ref="C16:C18"/>
    <mergeCell ref="D16:D18"/>
    <mergeCell ref="E16:F17"/>
    <mergeCell ref="G16:H17"/>
    <mergeCell ref="I16:R16"/>
    <mergeCell ref="I17:M17"/>
    <mergeCell ref="N17:R17"/>
    <mergeCell ref="S17:T17"/>
    <mergeCell ref="U17:V17"/>
    <mergeCell ref="W17:X17"/>
    <mergeCell ref="AU17:AU18"/>
    <mergeCell ref="S16:X16"/>
    <mergeCell ref="Y16:AU16"/>
    <mergeCell ref="Y17:Z17"/>
    <mergeCell ref="AA17:AC17"/>
    <mergeCell ref="AD17:AE17"/>
    <mergeCell ref="AF17:AG17"/>
    <mergeCell ref="AH17:AI17"/>
    <mergeCell ref="AT17:AT18"/>
    <mergeCell ref="AJ17:AK17"/>
    <mergeCell ref="AL17:AM17"/>
    <mergeCell ref="AN17:AO17"/>
    <mergeCell ref="AP17:AQ17"/>
    <mergeCell ref="AR17:AS17"/>
  </mergeCells>
  <pageMargins left="0.70866141732283472" right="0.70866141732283472" top="0.74803149606299213" bottom="0.74803149606299213" header="0.31496062992125984" footer="0.31496062992125984"/>
  <pageSetup paperSize="8" scale="25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Светлана Владимировна</dc:creator>
  <cp:lastModifiedBy>User</cp:lastModifiedBy>
  <dcterms:created xsi:type="dcterms:W3CDTF">2019-02-26T09:41:52Z</dcterms:created>
  <dcterms:modified xsi:type="dcterms:W3CDTF">2024-07-24T09:49:13Z</dcterms:modified>
</cp:coreProperties>
</file>