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108" yWindow="-108" windowWidth="23256" windowHeight="12576"/>
  </bookViews>
  <sheets>
    <sheet name="3 освоение" sheetId="1" r:id="rId1"/>
  </sheets>
  <definedNames>
    <definedName name="_xlnm._FilterDatabase" localSheetId="0" hidden="1">'3 освоение'!$A$19:$BW$73</definedName>
    <definedName name="_xlnm.Print_Area" localSheetId="0">'3 освоение'!$A$1:$AP$73</definedName>
  </definedNames>
  <calcPr calcId="124519"/>
</workbook>
</file>

<file path=xl/calcChain.xml><?xml version="1.0" encoding="utf-8"?>
<calcChain xmlns="http://schemas.openxmlformats.org/spreadsheetml/2006/main">
  <c r="R52" i="1"/>
  <c r="P52"/>
  <c r="AO52"/>
  <c r="AM52"/>
  <c r="I52"/>
  <c r="AN60"/>
  <c r="AN59"/>
  <c r="AN58"/>
  <c r="AN57" l="1"/>
  <c r="AK49" l="1"/>
  <c r="AI49"/>
  <c r="AG49"/>
  <c r="AD49"/>
  <c r="AC49"/>
  <c r="AN29"/>
  <c r="AN30"/>
  <c r="AN31"/>
  <c r="AN33"/>
  <c r="AN34"/>
  <c r="AN36"/>
  <c r="AN37"/>
  <c r="AN38"/>
  <c r="AN39"/>
  <c r="AN40"/>
  <c r="AN41"/>
  <c r="AN42"/>
  <c r="AN43"/>
  <c r="AN45"/>
  <c r="AN46"/>
  <c r="AN50"/>
  <c r="AN51"/>
  <c r="AN53"/>
  <c r="AN54"/>
  <c r="AN55"/>
  <c r="AN56"/>
  <c r="AN62"/>
  <c r="AN63"/>
  <c r="AN64"/>
  <c r="AN66"/>
  <c r="AN67"/>
  <c r="AN69"/>
  <c r="AN70"/>
  <c r="AN71"/>
  <c r="AN72"/>
  <c r="AN73"/>
  <c r="H49"/>
  <c r="J49" l="1"/>
  <c r="V49"/>
  <c r="X49"/>
  <c r="P49"/>
  <c r="R49"/>
  <c r="AO49"/>
  <c r="K49" l="1"/>
  <c r="AN49" s="1"/>
  <c r="AE49"/>
  <c r="U49"/>
  <c r="AA24"/>
  <c r="AA25"/>
  <c r="AA28"/>
  <c r="AA32"/>
  <c r="AA35"/>
  <c r="AA44"/>
  <c r="AA61"/>
  <c r="AA65"/>
  <c r="AA68"/>
  <c r="AA23" s="1"/>
  <c r="AA27" l="1"/>
  <c r="AA21" s="1"/>
  <c r="AA26"/>
  <c r="AO44" l="1"/>
  <c r="AM44"/>
  <c r="AL44"/>
  <c r="AK44"/>
  <c r="AJ44"/>
  <c r="AI44"/>
  <c r="AH44"/>
  <c r="AG44"/>
  <c r="AF44"/>
  <c r="AE44"/>
  <c r="AD44"/>
  <c r="AC44"/>
  <c r="AB44"/>
  <c r="Z44"/>
  <c r="Y44"/>
  <c r="X44"/>
  <c r="W44"/>
  <c r="V44"/>
  <c r="U44"/>
  <c r="T44"/>
  <c r="S44"/>
  <c r="R44"/>
  <c r="Q44"/>
  <c r="P44"/>
  <c r="O44"/>
  <c r="N44"/>
  <c r="M44"/>
  <c r="L44"/>
  <c r="K44"/>
  <c r="AN44" s="1"/>
  <c r="J44"/>
  <c r="I44"/>
  <c r="H44"/>
  <c r="J48"/>
  <c r="H65"/>
  <c r="AO65"/>
  <c r="AM65"/>
  <c r="AL65"/>
  <c r="AK65"/>
  <c r="AJ65"/>
  <c r="AI65"/>
  <c r="AH65"/>
  <c r="AG65"/>
  <c r="AF65"/>
  <c r="AE65"/>
  <c r="AD65"/>
  <c r="AC65"/>
  <c r="AB65"/>
  <c r="Z65"/>
  <c r="Y65"/>
  <c r="X65"/>
  <c r="W65"/>
  <c r="V65"/>
  <c r="U65"/>
  <c r="T65"/>
  <c r="S65"/>
  <c r="R65"/>
  <c r="Q65"/>
  <c r="P65"/>
  <c r="O65"/>
  <c r="N65"/>
  <c r="M65"/>
  <c r="L65"/>
  <c r="K65"/>
  <c r="AN65" s="1"/>
  <c r="J65"/>
  <c r="I65"/>
  <c r="AO68"/>
  <c r="AM68"/>
  <c r="AL68"/>
  <c r="AK68"/>
  <c r="AJ68"/>
  <c r="AI68"/>
  <c r="AH68"/>
  <c r="AG68"/>
  <c r="AF68"/>
  <c r="AE68"/>
  <c r="AD68"/>
  <c r="AC68"/>
  <c r="AB68"/>
  <c r="Z68"/>
  <c r="Y68"/>
  <c r="X68"/>
  <c r="W68"/>
  <c r="V68"/>
  <c r="U68"/>
  <c r="T68"/>
  <c r="S68"/>
  <c r="R68"/>
  <c r="Q68"/>
  <c r="P68"/>
  <c r="O68"/>
  <c r="N68"/>
  <c r="M68"/>
  <c r="L68"/>
  <c r="K68"/>
  <c r="AN68" s="1"/>
  <c r="J68"/>
  <c r="I68"/>
  <c r="H68"/>
  <c r="AJ26" l="1"/>
  <c r="AI26"/>
  <c r="Z26"/>
  <c r="S26"/>
  <c r="H26"/>
  <c r="Q26"/>
  <c r="AO23"/>
  <c r="AL23"/>
  <c r="AK23"/>
  <c r="AJ23"/>
  <c r="AI23"/>
  <c r="AH23"/>
  <c r="AG23"/>
  <c r="AF23"/>
  <c r="AD23"/>
  <c r="AC23"/>
  <c r="AB23"/>
  <c r="Z23"/>
  <c r="Y23"/>
  <c r="W23"/>
  <c r="V23"/>
  <c r="U23"/>
  <c r="T23"/>
  <c r="S23"/>
  <c r="R23"/>
  <c r="Q23"/>
  <c r="O23"/>
  <c r="N23"/>
  <c r="M23"/>
  <c r="L23"/>
  <c r="K23"/>
  <c r="AN23" s="1"/>
  <c r="J23"/>
  <c r="I23"/>
  <c r="H23"/>
  <c r="AO35"/>
  <c r="AM35"/>
  <c r="AL35"/>
  <c r="AK35"/>
  <c r="AJ35"/>
  <c r="AI35"/>
  <c r="AH35"/>
  <c r="AG35"/>
  <c r="AF35"/>
  <c r="AE35"/>
  <c r="AD35"/>
  <c r="AC35"/>
  <c r="AB35"/>
  <c r="Z35"/>
  <c r="Y35"/>
  <c r="X35"/>
  <c r="W35"/>
  <c r="V35"/>
  <c r="U35"/>
  <c r="T35"/>
  <c r="S35"/>
  <c r="R35"/>
  <c r="Q35"/>
  <c r="P35"/>
  <c r="O35"/>
  <c r="N35"/>
  <c r="M35"/>
  <c r="L35"/>
  <c r="K35"/>
  <c r="AN35" s="1"/>
  <c r="J35"/>
  <c r="I35"/>
  <c r="H35"/>
  <c r="AO32"/>
  <c r="AM32"/>
  <c r="AL32"/>
  <c r="AK32"/>
  <c r="AJ32"/>
  <c r="AI32"/>
  <c r="AH32"/>
  <c r="AG32"/>
  <c r="AF32"/>
  <c r="AE32"/>
  <c r="AD32"/>
  <c r="AC32"/>
  <c r="AB32"/>
  <c r="Z32"/>
  <c r="Y32"/>
  <c r="X32"/>
  <c r="W32"/>
  <c r="V32"/>
  <c r="U32"/>
  <c r="T32"/>
  <c r="S32"/>
  <c r="R32"/>
  <c r="Q32"/>
  <c r="P32"/>
  <c r="O32"/>
  <c r="N32"/>
  <c r="M32"/>
  <c r="L32"/>
  <c r="K32"/>
  <c r="AN32" s="1"/>
  <c r="J32"/>
  <c r="I32"/>
  <c r="H32"/>
  <c r="AO28"/>
  <c r="AM28"/>
  <c r="AL28"/>
  <c r="AK28"/>
  <c r="AJ28"/>
  <c r="AI28"/>
  <c r="AH28"/>
  <c r="AG28"/>
  <c r="AF28"/>
  <c r="AE28"/>
  <c r="AD28"/>
  <c r="AC28"/>
  <c r="AB28"/>
  <c r="Z28"/>
  <c r="Y28"/>
  <c r="X28"/>
  <c r="W28"/>
  <c r="V28"/>
  <c r="U28"/>
  <c r="T28"/>
  <c r="S28"/>
  <c r="R28"/>
  <c r="Q28"/>
  <c r="P28"/>
  <c r="O28"/>
  <c r="N28"/>
  <c r="M28"/>
  <c r="L28"/>
  <c r="K28"/>
  <c r="AN28" s="1"/>
  <c r="J28"/>
  <c r="I28"/>
  <c r="H28"/>
  <c r="AO25"/>
  <c r="AM25"/>
  <c r="AL25"/>
  <c r="AK25"/>
  <c r="AJ25"/>
  <c r="AI25"/>
  <c r="AH25"/>
  <c r="AG25"/>
  <c r="AF25"/>
  <c r="AE25"/>
  <c r="AD25"/>
  <c r="AC25"/>
  <c r="AB25"/>
  <c r="Z25"/>
  <c r="Y25"/>
  <c r="X25"/>
  <c r="W25"/>
  <c r="V25"/>
  <c r="U25"/>
  <c r="T25"/>
  <c r="S25"/>
  <c r="R25"/>
  <c r="Q25"/>
  <c r="P25"/>
  <c r="O25"/>
  <c r="N25"/>
  <c r="M25"/>
  <c r="L25"/>
  <c r="K25"/>
  <c r="AN25" s="1"/>
  <c r="J25"/>
  <c r="I25"/>
  <c r="H25"/>
  <c r="AM23"/>
  <c r="AE23"/>
  <c r="X23"/>
  <c r="P23"/>
  <c r="Q61" l="1"/>
  <c r="AK27"/>
  <c r="AK21" s="1"/>
  <c r="AD61"/>
  <c r="AI61"/>
  <c r="P27"/>
  <c r="P21" s="1"/>
  <c r="T27"/>
  <c r="T21" s="1"/>
  <c r="Y61"/>
  <c r="Z27"/>
  <c r="Z21" s="1"/>
  <c r="I24"/>
  <c r="T24"/>
  <c r="L24"/>
  <c r="AD27"/>
  <c r="AD21" s="1"/>
  <c r="I27"/>
  <c r="I21" s="1"/>
  <c r="S27"/>
  <c r="S21" s="1"/>
  <c r="Y27"/>
  <c r="Y21" s="1"/>
  <c r="AF27"/>
  <c r="AF21" s="1"/>
  <c r="S61"/>
  <c r="L61"/>
  <c r="I61"/>
  <c r="P61"/>
  <c r="T61"/>
  <c r="P24"/>
  <c r="R24"/>
  <c r="W61"/>
  <c r="W27"/>
  <c r="W21" s="1"/>
  <c r="M61"/>
  <c r="H24"/>
  <c r="M24"/>
  <c r="AM24"/>
  <c r="AG24"/>
  <c r="AK24"/>
  <c r="W24"/>
  <c r="AI24"/>
  <c r="AK61"/>
  <c r="Y26"/>
  <c r="AG26"/>
  <c r="AM26"/>
  <c r="AD26"/>
  <c r="AO26"/>
  <c r="M27"/>
  <c r="M21" s="1"/>
  <c r="L27"/>
  <c r="L21" s="1"/>
  <c r="AG27"/>
  <c r="AG21" s="1"/>
  <c r="R61"/>
  <c r="AG61"/>
  <c r="AM61"/>
  <c r="Y24"/>
  <c r="Z24"/>
  <c r="AD24"/>
  <c r="I26"/>
  <c r="AF26"/>
  <c r="Q27"/>
  <c r="Q21" s="1"/>
  <c r="N61"/>
  <c r="Z61"/>
  <c r="AO61"/>
  <c r="H61"/>
  <c r="Q24"/>
  <c r="S24"/>
  <c r="P26"/>
  <c r="T26"/>
  <c r="AK26"/>
  <c r="AL26"/>
  <c r="H27"/>
  <c r="H21" s="1"/>
  <c r="R27"/>
  <c r="R21" s="1"/>
  <c r="AM27"/>
  <c r="AM21" s="1"/>
  <c r="N27"/>
  <c r="N21" s="1"/>
  <c r="AI27"/>
  <c r="AI21" s="1"/>
  <c r="AO27"/>
  <c r="AO21" s="1"/>
  <c r="AO24"/>
  <c r="R26"/>
  <c r="J26"/>
  <c r="AC26"/>
  <c r="AE27" l="1"/>
  <c r="AE21" s="1"/>
  <c r="AH27"/>
  <c r="AH21" s="1"/>
  <c r="AJ27"/>
  <c r="AJ21" s="1"/>
  <c r="J27"/>
  <c r="J21" s="1"/>
  <c r="AC27"/>
  <c r="AC21" s="1"/>
  <c r="AL61"/>
  <c r="AL27"/>
  <c r="AL21" s="1"/>
  <c r="AF24"/>
  <c r="AJ24"/>
  <c r="J24"/>
  <c r="AJ61"/>
  <c r="AB27"/>
  <c r="AB21" s="1"/>
  <c r="V27"/>
  <c r="V21" s="1"/>
  <c r="AL24"/>
  <c r="J61"/>
  <c r="AC61"/>
  <c r="AH26"/>
  <c r="V24"/>
  <c r="AH24"/>
  <c r="AB61"/>
  <c r="AE26"/>
  <c r="AB24"/>
  <c r="U24"/>
  <c r="U27"/>
  <c r="U21" s="1"/>
  <c r="AE61"/>
  <c r="U61"/>
  <c r="AH61"/>
  <c r="V61"/>
  <c r="V26"/>
  <c r="AB26"/>
  <c r="AC24"/>
  <c r="AE24"/>
  <c r="AF61"/>
  <c r="U26"/>
  <c r="X27" l="1"/>
  <c r="X21" s="1"/>
  <c r="N24"/>
  <c r="K27"/>
  <c r="J47"/>
  <c r="J22" s="1"/>
  <c r="J20" s="1"/>
  <c r="X61"/>
  <c r="X24"/>
  <c r="X26"/>
  <c r="O27"/>
  <c r="O21" s="1"/>
  <c r="P48" l="1"/>
  <c r="P47" s="1"/>
  <c r="P22" s="1"/>
  <c r="P20" s="1"/>
  <c r="R48"/>
  <c r="R47" s="1"/>
  <c r="R22" s="1"/>
  <c r="R20" s="1"/>
  <c r="AO48"/>
  <c r="AO47" s="1"/>
  <c r="AO22" s="1"/>
  <c r="AO20" s="1"/>
  <c r="AE52"/>
  <c r="V52"/>
  <c r="U52"/>
  <c r="K21"/>
  <c r="AN27"/>
  <c r="AN21" s="1"/>
  <c r="O61"/>
  <c r="K61"/>
  <c r="AN61" s="1"/>
  <c r="K24"/>
  <c r="AN24" s="1"/>
  <c r="O24"/>
  <c r="O26"/>
  <c r="N26"/>
  <c r="K26"/>
  <c r="AN26" s="1"/>
  <c r="V48" l="1"/>
  <c r="V47" s="1"/>
  <c r="V22" s="1"/>
  <c r="V20" s="1"/>
  <c r="U48"/>
  <c r="U47" s="1"/>
  <c r="U22" s="1"/>
  <c r="U20" s="1"/>
  <c r="AE48"/>
  <c r="AE47" s="1"/>
  <c r="AE22" s="1"/>
  <c r="AE20" s="1"/>
  <c r="X52"/>
  <c r="L26"/>
  <c r="W26"/>
  <c r="M26"/>
  <c r="X48" l="1"/>
  <c r="X47" s="1"/>
  <c r="X22" s="1"/>
  <c r="X20" s="1"/>
  <c r="K52" l="1"/>
  <c r="K48" s="1"/>
  <c r="AN48" l="1"/>
  <c r="K47"/>
  <c r="AN52"/>
  <c r="M49"/>
  <c r="M52"/>
  <c r="W49"/>
  <c r="W52"/>
  <c r="L49"/>
  <c r="L52"/>
  <c r="O49"/>
  <c r="N52"/>
  <c r="N48" s="1"/>
  <c r="N47" s="1"/>
  <c r="N22" s="1"/>
  <c r="N20" s="1"/>
  <c r="O52"/>
  <c r="AH49"/>
  <c r="AJ49"/>
  <c r="AF49"/>
  <c r="AB49"/>
  <c r="AC52"/>
  <c r="AC48" s="1"/>
  <c r="AC47" s="1"/>
  <c r="AC22" s="1"/>
  <c r="AC20" s="1"/>
  <c r="AB52"/>
  <c r="AB48" s="1"/>
  <c r="AB47" s="1"/>
  <c r="AB22" s="1"/>
  <c r="AB20" s="1"/>
  <c r="AL49"/>
  <c r="AJ52"/>
  <c r="AL52"/>
  <c r="AL48" s="1"/>
  <c r="AL47" s="1"/>
  <c r="AL22" s="1"/>
  <c r="AL20" s="1"/>
  <c r="AH52"/>
  <c r="Z49"/>
  <c r="Q49"/>
  <c r="Y49"/>
  <c r="T49"/>
  <c r="S49"/>
  <c r="T52"/>
  <c r="AD52"/>
  <c r="AD48" s="1"/>
  <c r="AD47" s="1"/>
  <c r="AD22" s="1"/>
  <c r="AD20" s="1"/>
  <c r="AF52"/>
  <c r="AG52"/>
  <c r="AG48" s="1"/>
  <c r="AG47" s="1"/>
  <c r="AG22" s="1"/>
  <c r="AG20" s="1"/>
  <c r="AI52"/>
  <c r="AI48" s="1"/>
  <c r="AI47" s="1"/>
  <c r="AI22" s="1"/>
  <c r="AI20" s="1"/>
  <c r="Y52"/>
  <c r="Y48" s="1"/>
  <c r="Y47" s="1"/>
  <c r="Y22" s="1"/>
  <c r="Y20" s="1"/>
  <c r="Q52"/>
  <c r="I49"/>
  <c r="AM49"/>
  <c r="AK52"/>
  <c r="AK48" s="1"/>
  <c r="AK47" s="1"/>
  <c r="AK22" s="1"/>
  <c r="AK20" s="1"/>
  <c r="Z52"/>
  <c r="S52"/>
  <c r="H52"/>
  <c r="H48" s="1"/>
  <c r="H47" s="1"/>
  <c r="H22" s="1"/>
  <c r="H20" s="1"/>
  <c r="AA49"/>
  <c r="AA52"/>
  <c r="AF48" l="1"/>
  <c r="AF47" s="1"/>
  <c r="AF22" s="1"/>
  <c r="AF20" s="1"/>
  <c r="AA48"/>
  <c r="AA47" s="1"/>
  <c r="AA22" s="1"/>
  <c r="AA20" s="1"/>
  <c r="Q48"/>
  <c r="Q47" s="1"/>
  <c r="Q22" s="1"/>
  <c r="Q20" s="1"/>
  <c r="L48"/>
  <c r="L47" s="1"/>
  <c r="L22" s="1"/>
  <c r="L20" s="1"/>
  <c r="W48"/>
  <c r="W47" s="1"/>
  <c r="W22" s="1"/>
  <c r="W20" s="1"/>
  <c r="M48"/>
  <c r="M47" s="1"/>
  <c r="M22" s="1"/>
  <c r="M20" s="1"/>
  <c r="AJ48"/>
  <c r="AJ47" s="1"/>
  <c r="AJ22" s="1"/>
  <c r="AJ20" s="1"/>
  <c r="O48"/>
  <c r="O47" s="1"/>
  <c r="O22" s="1"/>
  <c r="O20" s="1"/>
  <c r="AH48"/>
  <c r="AH47" s="1"/>
  <c r="AH22" s="1"/>
  <c r="AH20" s="1"/>
  <c r="Z48"/>
  <c r="Z47" s="1"/>
  <c r="Z22" s="1"/>
  <c r="Z20" s="1"/>
  <c r="AM48"/>
  <c r="AM47" s="1"/>
  <c r="AM22" s="1"/>
  <c r="AM20" s="1"/>
  <c r="T48"/>
  <c r="T47" s="1"/>
  <c r="T22" s="1"/>
  <c r="T20" s="1"/>
  <c r="I48"/>
  <c r="I47" s="1"/>
  <c r="I22" s="1"/>
  <c r="I20" s="1"/>
  <c r="S48"/>
  <c r="S47" s="1"/>
  <c r="S22" s="1"/>
  <c r="S20" s="1"/>
  <c r="K22"/>
  <c r="AN47"/>
  <c r="AN22" l="1"/>
  <c r="K20"/>
  <c r="AN20" s="1"/>
</calcChain>
</file>

<file path=xl/sharedStrings.xml><?xml version="1.0" encoding="utf-8"?>
<sst xmlns="http://schemas.openxmlformats.org/spreadsheetml/2006/main" count="457" uniqueCount="161">
  <si>
    <t>Приложение  № 3</t>
  </si>
  <si>
    <t>к приказу Минэнерго России</t>
  </si>
  <si>
    <t>от «05» мая 2016 г. №380</t>
  </si>
  <si>
    <t>Форма 3. План освоения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</si>
  <si>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</si>
  <si>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</si>
  <si>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</si>
  <si>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</si>
  <si>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</si>
  <si>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</si>
  <si>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</si>
  <si>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</si>
  <si>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</si>
  <si>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</si>
  <si>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</si>
  <si>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 xml:space="preserve">Освоение капитальных вложений 2019 года  в прогнозных ценах соответствующих лет, млн рублей (без НДС) 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</si>
  <si>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</si>
  <si>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</si>
  <si>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</si>
  <si>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</si>
  <si>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План 
на 01.01.2020года</t>
  </si>
  <si>
    <t>Предложение по корректировке утвержденного плана 
на 01.01.2020 года</t>
  </si>
  <si>
    <t>2020 год</t>
  </si>
  <si>
    <t>2021 год</t>
  </si>
  <si>
    <t>2022 год</t>
  </si>
  <si>
    <t>2023 год</t>
  </si>
  <si>
    <t>2024 год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</si>
  <si>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</si>
  <si>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</si>
  <si>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</si>
  <si>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</si>
  <si>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</si>
  <si>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</si>
  <si>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</si>
  <si>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</si>
  <si>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</si>
  <si>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</si>
  <si>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</si>
  <si>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Утвержденный план</t>
  </si>
  <si>
    <t>Предложение по корректировке плана</t>
  </si>
  <si>
    <t>Факт с НДС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</si>
  <si>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</si>
  <si>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</si>
  <si>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</si>
  <si>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</si>
  <si>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</si>
  <si>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</si>
  <si>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</si>
  <si>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</si>
  <si>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</si>
  <si>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</si>
  <si>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</si>
  <si>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</si>
  <si>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</si>
  <si>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</si>
  <si>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</si>
  <si>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</si>
  <si>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</si>
  <si>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</si>
  <si>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</si>
  <si>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</si>
  <si>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</si>
  <si>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</si>
  <si>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</si>
  <si>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</si>
  <si>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</si>
  <si>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</si>
  <si>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</si>
  <si>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</si>
  <si>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</si>
  <si>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</si>
  <si>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</si>
  <si>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</si>
  <si>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</si>
  <si>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</si>
  <si>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</si>
  <si>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</si>
  <si>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</si>
  <si>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</si>
  <si>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</si>
  <si>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</si>
  <si>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</si>
  <si>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</si>
  <si>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</si>
  <si>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</si>
  <si>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</si>
  <si>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</si>
  <si>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</si>
  <si>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</si>
  <si>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</si>
  <si>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</si>
  <si>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</si>
  <si>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</si>
  <si>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</si>
  <si>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нд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</si>
  <si>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</si>
  <si>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</si>
  <si>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</si>
  <si>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</si>
  <si>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</si>
  <si>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</si>
  <si>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</si>
  <si>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</si>
  <si>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</si>
  <si>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</si>
  <si>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</si>
  <si>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</si>
  <si>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</si>
  <si>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</si>
  <si>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</si>
  <si>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</si>
  <si>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</si>
  <si>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</si>
  <si>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</si>
  <si>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</si>
  <si>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</si>
  <si>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</si>
  <si>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</si>
  <si>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</si>
  <si>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</si>
  <si>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</si>
  <si>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</si>
  <si>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</si>
  <si>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</si>
  <si>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</si>
  <si>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</si>
  <si>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</si>
  <si>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</si>
  <si>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</si>
  <si>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</si>
  <si>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</si>
  <si>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ВСЕГО по инвестиционной программе, в том числе:</t>
  </si>
  <si>
    <t>И</t>
  </si>
  <si>
    <t>Год раскрытия информации: 2023 год</t>
  </si>
  <si>
    <t xml:space="preserve">Фактический объем освоения капитальных вложений на 01.01.2022 год 
, млн рублей 
(без НДС) </t>
  </si>
  <si>
    <t>ООО "Промэнерго" (ИНН 6439054557)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</si>
  <si>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№ 310 от 31.10.2019</t>
  </si>
  <si>
    <t>1.2.1.1.1</t>
  </si>
  <si>
    <r>
      <t>Реконструкция  ПС-110/10  кВ "Дормаш" г. Балаково (</t>
    </r>
    <r>
      <rPr>
        <b/>
        <sz val="12"/>
        <color rgb="FF000000"/>
        <rFont val="Times New Roman"/>
        <family val="1"/>
        <charset val="204"/>
      </rPr>
      <t>капитальный ремонт здания ЗРУ-10 кВ</t>
    </r>
    <r>
      <rPr>
        <sz val="12"/>
        <color rgb="FF000000"/>
        <rFont val="Times New Roman"/>
        <family val="1"/>
        <charset val="204"/>
      </rPr>
      <t>)</t>
    </r>
  </si>
  <si>
    <t>1.2.1.1.2</t>
  </si>
  <si>
    <t>Реконструкция ТРП-1 по адресу: г. Балаково, ул. Саратовское шоссе за р. Сазанлей, центральной части города</t>
  </si>
  <si>
    <t>O_1-2024</t>
  </si>
  <si>
    <t>1.2.1.2.1</t>
  </si>
  <si>
    <r>
      <rPr>
        <b/>
        <sz val="12"/>
        <color rgb="FF000000"/>
        <rFont val="Times New Roman"/>
        <family val="1"/>
        <charset val="204"/>
      </rPr>
      <t>Модернизация ЗРУ</t>
    </r>
    <r>
      <rPr>
        <sz val="12"/>
        <color rgb="FF000000"/>
        <rFont val="Times New Roman"/>
        <family val="1"/>
        <charset val="204"/>
      </rPr>
      <t xml:space="preserve"> 10 кВ ПС-110/10  кВ "Дормаш"  г. Балаково</t>
    </r>
  </si>
  <si>
    <t>1.2.1.2.2</t>
  </si>
  <si>
    <r>
      <rPr>
        <b/>
        <sz val="12"/>
        <color rgb="FF000000"/>
        <rFont val="Times New Roman"/>
        <family val="1"/>
        <charset val="204"/>
      </rPr>
      <t>Модернизация ОРУ</t>
    </r>
    <r>
      <rPr>
        <sz val="12"/>
        <color rgb="FF000000"/>
        <rFont val="Times New Roman"/>
        <family val="1"/>
        <charset val="204"/>
      </rPr>
      <t xml:space="preserve"> 110 кВ (замена устаревшего оборудования и установка элегазовых выключателей) ПС-110/10  кВ "Дормаш"  г. Балаково</t>
    </r>
  </si>
  <si>
    <t>1.2.1.2.3</t>
  </si>
  <si>
    <r>
      <t>Техническое перевооружение ПС-110/10  кВ "Дормаш"  г. Балаково (</t>
    </r>
    <r>
      <rPr>
        <b/>
        <sz val="12"/>
        <color rgb="FF000000"/>
        <rFont val="Times New Roman"/>
        <family val="1"/>
        <charset val="204"/>
      </rPr>
      <t>Замена 2-х силовых трансформатора 25 МВА на 40 МВА</t>
    </r>
    <r>
      <rPr>
        <sz val="12"/>
        <color rgb="FF000000"/>
        <rFont val="Times New Roman"/>
        <family val="1"/>
        <charset val="204"/>
      </rPr>
      <t>)</t>
    </r>
  </si>
  <si>
    <t>1.2.1.2.4</t>
  </si>
  <si>
    <r>
      <t xml:space="preserve">Техническое перевооружение ПС-110/10  кВ "Дормаш"  г. Балаково.  </t>
    </r>
    <r>
      <rPr>
        <b/>
        <sz val="12"/>
        <color rgb="FF000000"/>
        <rFont val="Times New Roman"/>
        <family val="1"/>
        <charset val="204"/>
      </rPr>
      <t>Покупка  2-х силовых трансформатора  40 МВА</t>
    </r>
  </si>
  <si>
    <t>У</t>
  </si>
  <si>
    <t>План на 01.01 2023 года</t>
  </si>
  <si>
    <t>1.2.1.2.5</t>
  </si>
  <si>
    <t>1.2.1.2.6</t>
  </si>
  <si>
    <t>1.2.1.2.7</t>
  </si>
  <si>
    <t>1.2.1.2.8</t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</si>
  <si>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64:05:010301:516)</t>
    </r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</si>
  <si>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64:40:020214:375)</t>
    </r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</si>
  <si>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64:40:020214:379)</t>
    </r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</si>
  <si>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64:40:000000:17107)</t>
    </r>
  </si>
  <si>
    <t>Факт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</si>
</sst>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0.0000"/>
    <numFmt numFmtId="165" formatCode="0.000"/>
    <numFmt numFmtId="166" formatCode="0.0"/>
  </numFmts>
  <fonts count="18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5" fillId="0" borderId="0"/>
    <xf numFmtId="0" fontId="8" fillId="0" borderId="0"/>
    <xf numFmtId="0" fontId="15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75">
    <xf numFmtId="0" fontId="0" fillId="0" borderId="0" xfId="0"/>
    <xf numFmtId="164" fontId="5" fillId="0" borderId="2" xfId="0" applyNumberFormat="1" applyFont="1" applyFill="1" applyBorder="1" applyAlignment="1">
      <alignment horizontal="center" vertical="center" wrapText="1"/>
    </xf>
    <xf numFmtId="0" fontId="14" fillId="0" borderId="2" xfId="2" applyFont="1" applyFill="1" applyBorder="1" applyAlignment="1">
      <alignment horizontal="center" vertical="center" wrapText="1"/>
    </xf>
    <xf numFmtId="0" fontId="5" fillId="0" borderId="0" xfId="0" applyFont="1" applyFill="1"/>
    <xf numFmtId="164" fontId="5" fillId="0" borderId="0" xfId="0" applyNumberFormat="1" applyFont="1" applyFill="1"/>
    <xf numFmtId="0" fontId="6" fillId="0" borderId="0" xfId="1" applyFont="1" applyFill="1" applyAlignment="1">
      <alignment horizontal="right" vertical="center"/>
    </xf>
    <xf numFmtId="0" fontId="6" fillId="0" borderId="0" xfId="1" applyFont="1" applyFill="1" applyAlignment="1">
      <alignment horizontal="right"/>
    </xf>
    <xf numFmtId="0" fontId="7" fillId="0" borderId="0" xfId="0" applyFont="1" applyFill="1" applyAlignment="1">
      <alignment horizontal="center"/>
    </xf>
    <xf numFmtId="164" fontId="7" fillId="0" borderId="0" xfId="0" applyNumberFormat="1" applyFont="1" applyFill="1" applyAlignment="1">
      <alignment horizontal="center"/>
    </xf>
    <xf numFmtId="0" fontId="7" fillId="0" borderId="0" xfId="0" applyFont="1" applyFill="1"/>
    <xf numFmtId="0" fontId="10" fillId="0" borderId="0" xfId="2" applyFont="1" applyFill="1" applyAlignment="1">
      <alignment vertical="center"/>
    </xf>
    <xf numFmtId="0" fontId="11" fillId="0" borderId="0" xfId="2" applyFont="1" applyFill="1" applyAlignment="1">
      <alignment vertical="top"/>
    </xf>
    <xf numFmtId="164" fontId="6" fillId="0" borderId="0" xfId="1" applyNumberFormat="1" applyFont="1" applyFill="1" applyAlignment="1">
      <alignment horizontal="right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164" fontId="5" fillId="0" borderId="0" xfId="0" applyNumberFormat="1" applyFont="1" applyFill="1" applyAlignment="1">
      <alignment horizontal="center"/>
    </xf>
    <xf numFmtId="1" fontId="12" fillId="0" borderId="0" xfId="0" applyNumberFormat="1" applyFont="1" applyFill="1" applyAlignment="1">
      <alignment vertical="top"/>
    </xf>
    <xf numFmtId="0" fontId="5" fillId="0" borderId="13" xfId="0" applyFont="1" applyFill="1" applyBorder="1" applyAlignment="1">
      <alignment horizontal="center" vertical="center" wrapText="1"/>
    </xf>
    <xf numFmtId="164" fontId="5" fillId="0" borderId="13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textRotation="90" wrapText="1"/>
    </xf>
    <xf numFmtId="164" fontId="5" fillId="0" borderId="2" xfId="1" applyNumberFormat="1" applyFill="1" applyBorder="1" applyAlignment="1">
      <alignment horizontal="center" vertical="center" textRotation="90" wrapText="1"/>
    </xf>
    <xf numFmtId="1" fontId="5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" fontId="5" fillId="0" borderId="0" xfId="0" applyNumberFormat="1" applyFont="1" applyFill="1"/>
    <xf numFmtId="0" fontId="14" fillId="0" borderId="2" xfId="2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/>
    <xf numFmtId="166" fontId="5" fillId="0" borderId="2" xfId="0" applyNumberFormat="1" applyFont="1" applyFill="1" applyBorder="1" applyAlignment="1">
      <alignment horizontal="center" vertical="center" wrapText="1"/>
    </xf>
    <xf numFmtId="0" fontId="14" fillId="0" borderId="2" xfId="2" applyFont="1" applyFill="1" applyBorder="1" applyAlignment="1">
      <alignment horizontal="center" wrapText="1"/>
    </xf>
    <xf numFmtId="0" fontId="12" fillId="0" borderId="2" xfId="0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 wrapText="1"/>
    </xf>
    <xf numFmtId="164" fontId="11" fillId="0" borderId="2" xfId="2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wrapText="1"/>
    </xf>
    <xf numFmtId="0" fontId="16" fillId="0" borderId="2" xfId="25" applyFont="1" applyFill="1" applyBorder="1" applyAlignment="1">
      <alignment horizontal="center" vertical="center" wrapText="1" readingOrder="1"/>
    </xf>
    <xf numFmtId="164" fontId="5" fillId="0" borderId="2" xfId="0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 wrapText="1"/>
    </xf>
    <xf numFmtId="0" fontId="5" fillId="0" borderId="2" xfId="1" applyFill="1" applyBorder="1" applyAlignment="1">
      <alignment horizontal="center" vertical="center"/>
    </xf>
    <xf numFmtId="0" fontId="5" fillId="0" borderId="2" xfId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vertical="center" wrapText="1"/>
    </xf>
    <xf numFmtId="164" fontId="5" fillId="0" borderId="6" xfId="0" applyNumberFormat="1" applyFont="1" applyFill="1" applyBorder="1" applyAlignment="1">
      <alignment horizontal="center" vertical="center" wrapText="1"/>
    </xf>
    <xf numFmtId="164" fontId="5" fillId="0" borderId="7" xfId="0" applyNumberFormat="1" applyFont="1" applyFill="1" applyBorder="1" applyAlignment="1">
      <alignment horizontal="center" vertical="center" wrapText="1"/>
    </xf>
    <xf numFmtId="164" fontId="5" fillId="0" borderId="8" xfId="0" applyNumberFormat="1" applyFont="1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11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/>
    </xf>
    <xf numFmtId="1" fontId="5" fillId="0" borderId="6" xfId="0" applyNumberFormat="1" applyFont="1" applyFill="1" applyBorder="1" applyAlignment="1">
      <alignment horizontal="center" vertical="center"/>
    </xf>
    <xf numFmtId="1" fontId="5" fillId="0" borderId="7" xfId="0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textRotation="90" wrapText="1"/>
    </xf>
    <xf numFmtId="164" fontId="5" fillId="0" borderId="3" xfId="0" applyNumberFormat="1" applyFont="1" applyFill="1" applyBorder="1" applyAlignment="1">
      <alignment horizontal="center"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 vertical="center" wrapText="1"/>
    </xf>
    <xf numFmtId="164" fontId="5" fillId="0" borderId="12" xfId="0" applyNumberFormat="1" applyFont="1" applyFill="1" applyBorder="1" applyAlignment="1">
      <alignment horizontal="center" vertical="center" wrapText="1"/>
    </xf>
    <xf numFmtId="164" fontId="5" fillId="0" borderId="13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9" fillId="0" borderId="0" xfId="2" applyFont="1" applyFill="1" applyAlignment="1">
      <alignment horizontal="center" vertical="center"/>
    </xf>
    <xf numFmtId="0" fontId="11" fillId="0" borderId="0" xfId="2" applyFont="1" applyFill="1" applyAlignment="1">
      <alignment horizontal="center" vertical="top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wrapText="1"/>
    </xf>
  </cellXfs>
  <cellStyles count="47">
    <cellStyle name="Обычный" xfId="0" builtinId="0"/>
    <cellStyle name="Обычный 2" xfId="3"/>
    <cellStyle name="Обычный 2 2" xfId="9"/>
    <cellStyle name="Обычный 2 2 2" xfId="16"/>
    <cellStyle name="Обычный 2 2 2 2" xfId="38"/>
    <cellStyle name="Обычный 2 2 3" xfId="23"/>
    <cellStyle name="Обычный 2 2 3 2" xfId="45"/>
    <cellStyle name="Обычный 2 2 4" xfId="30"/>
    <cellStyle name="Обычный 2 3" xfId="5"/>
    <cellStyle name="Обычный 2 3 2" xfId="12"/>
    <cellStyle name="Обычный 2 3 2 2" xfId="34"/>
    <cellStyle name="Обычный 2 3 3" xfId="19"/>
    <cellStyle name="Обычный 2 3 3 2" xfId="41"/>
    <cellStyle name="Обычный 2 3 4" xfId="26"/>
    <cellStyle name="Обычный 3" xfId="1"/>
    <cellStyle name="Обычный 3 2" xfId="7"/>
    <cellStyle name="Обычный 3 2 2" xfId="14"/>
    <cellStyle name="Обычный 3 2 2 2" xfId="36"/>
    <cellStyle name="Обычный 3 2 3" xfId="21"/>
    <cellStyle name="Обычный 3 2 3 2" xfId="43"/>
    <cellStyle name="Обычный 3 2 4" xfId="28"/>
    <cellStyle name="Обычный 4" xfId="4"/>
    <cellStyle name="Обычный 4 2" xfId="32"/>
    <cellStyle name="Обычный 5" xfId="11"/>
    <cellStyle name="Обычный 5 2" xfId="33"/>
    <cellStyle name="Обычный 6" xfId="18"/>
    <cellStyle name="Обычный 6 2" xfId="40"/>
    <cellStyle name="Обычный 7" xfId="2"/>
    <cellStyle name="Обычный 8" xfId="25"/>
    <cellStyle name="Финансовый 2" xfId="6"/>
    <cellStyle name="Финансовый 2 2" xfId="10"/>
    <cellStyle name="Финансовый 2 2 2" xfId="17"/>
    <cellStyle name="Финансовый 2 2 2 2" xfId="39"/>
    <cellStyle name="Финансовый 2 2 3" xfId="24"/>
    <cellStyle name="Финансовый 2 2 3 2" xfId="46"/>
    <cellStyle name="Финансовый 2 2 4" xfId="31"/>
    <cellStyle name="Финансовый 2 3" xfId="13"/>
    <cellStyle name="Финансовый 2 3 2" xfId="35"/>
    <cellStyle name="Финансовый 2 4" xfId="20"/>
    <cellStyle name="Финансовый 2 4 2" xfId="42"/>
    <cellStyle name="Финансовый 2 5" xfId="27"/>
    <cellStyle name="Финансовый 3" xfId="8"/>
    <cellStyle name="Финансовый 3 2" xfId="15"/>
    <cellStyle name="Финансовый 3 2 2" xfId="37"/>
    <cellStyle name="Финансовый 3 3" xfId="22"/>
    <cellStyle name="Финансовый 3 3 2" xfId="44"/>
    <cellStyle name="Финансовый 3 4" xfId="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BW77"/>
  <sheetViews>
    <sheetView tabSelected="1" view="pageBreakPreview" topLeftCell="B61" zoomScale="70" zoomScaleNormal="70" zoomScaleSheetLayoutView="70" workbookViewId="0">
      <pane xSplit="1" topLeftCell="C1" activePane="topRight" state="frozen"/>
      <selection activeCell="B10" sqref="B10"/>
      <selection pane="topRight" activeCell="AJ18" sqref="AJ18"/>
    </sheetView>
  </sheetViews>
  <sheetFormatPr defaultColWidth="9" defaultRowHeight="15.6"/>
  <cols>
    <col min="1" max="1" width="10.69921875" style="3" customWidth="1"/>
    <col min="2" max="2" width="52.5" style="3" customWidth="1"/>
    <col min="3" max="3" width="13.19921875" style="3" customWidth="1"/>
    <col min="4" max="4" width="9.3984375" style="3" customWidth="1"/>
    <col min="5" max="5" width="10.5" style="3" customWidth="1"/>
    <col min="6" max="6" width="13" style="3" customWidth="1"/>
    <col min="7" max="7" width="14.19921875" style="3" customWidth="1"/>
    <col min="8" max="8" width="16" style="4" customWidth="1"/>
    <col min="9" max="10" width="19" style="4" customWidth="1"/>
    <col min="11" max="11" width="11.59765625" style="4" customWidth="1"/>
    <col min="12" max="12" width="9.19921875" style="4" customWidth="1"/>
    <col min="13" max="13" width="9.5" style="4" customWidth="1"/>
    <col min="14" max="14" width="10.19921875" style="4" customWidth="1"/>
    <col min="15" max="15" width="9.19921875" style="4" customWidth="1"/>
    <col min="16" max="16" width="10.69921875" style="4" customWidth="1"/>
    <col min="17" max="17" width="9.19921875" style="4" customWidth="1"/>
    <col min="18" max="18" width="10.5" style="4" customWidth="1"/>
    <col min="19" max="19" width="10.69921875" style="4" customWidth="1"/>
    <col min="20" max="20" width="9.19921875" style="4" customWidth="1"/>
    <col min="21" max="21" width="11.19921875" style="4" customWidth="1"/>
    <col min="22" max="22" width="12.19921875" style="4" customWidth="1"/>
    <col min="23" max="23" width="11.69921875" style="4" customWidth="1"/>
    <col min="24" max="24" width="12.19921875" style="4" customWidth="1"/>
    <col min="25" max="25" width="14.19921875" style="4" customWidth="1"/>
    <col min="26" max="26" width="15.19921875" style="4" customWidth="1"/>
    <col min="27" max="27" width="14.09765625" style="4" customWidth="1"/>
    <col min="28" max="28" width="15.69921875" style="4" customWidth="1"/>
    <col min="29" max="41" width="16.59765625" style="4" customWidth="1"/>
    <col min="42" max="42" width="19.5" style="3" customWidth="1"/>
    <col min="43" max="43" width="7.19921875" style="3" customWidth="1"/>
    <col min="44" max="44" width="9.69921875" style="3" customWidth="1"/>
    <col min="45" max="45" width="7.09765625" style="3" customWidth="1"/>
    <col min="46" max="46" width="6" style="3" customWidth="1"/>
    <col min="47" max="47" width="8.19921875" style="3" customWidth="1"/>
    <col min="48" max="48" width="5.59765625" style="3" customWidth="1"/>
    <col min="49" max="49" width="7.19921875" style="3" customWidth="1"/>
    <col min="50" max="50" width="10" style="3" customWidth="1"/>
    <col min="51" max="51" width="7.69921875" style="3" customWidth="1"/>
    <col min="52" max="52" width="6.69921875" style="3" customWidth="1"/>
    <col min="53" max="53" width="9" style="3" customWidth="1"/>
    <col min="54" max="54" width="6.09765625" style="3" customWidth="1"/>
    <col min="55" max="55" width="6.69921875" style="3" customWidth="1"/>
    <col min="56" max="56" width="9.19921875" style="3" customWidth="1"/>
    <col min="57" max="64" width="7.19921875" style="3" customWidth="1"/>
    <col min="65" max="65" width="8.59765625" style="3" customWidth="1"/>
    <col min="66" max="66" width="6.09765625" style="3" customWidth="1"/>
    <col min="67" max="67" width="6.69921875" style="3" customWidth="1"/>
    <col min="68" max="68" width="9.59765625" style="3" customWidth="1"/>
    <col min="69" max="69" width="6.69921875" style="3" customWidth="1"/>
    <col min="70" max="70" width="7.69921875" style="3" customWidth="1"/>
    <col min="71" max="16384" width="9" style="3"/>
  </cols>
  <sheetData>
    <row r="1" spans="1:75" ht="18">
      <c r="AP1" s="5" t="s">
        <v>0</v>
      </c>
    </row>
    <row r="2" spans="1:75" ht="13.2" customHeight="1">
      <c r="AP2" s="6" t="s">
        <v>1</v>
      </c>
    </row>
    <row r="3" spans="1:75" ht="18">
      <c r="AP3" s="6" t="s">
        <v>2</v>
      </c>
    </row>
    <row r="4" spans="1:75" ht="17.399999999999999">
      <c r="A4" s="70" t="s">
        <v>3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0"/>
      <c r="AO4" s="70"/>
      <c r="AP4" s="70"/>
    </row>
    <row r="5" spans="1:75" ht="17.399999999999999">
      <c r="A5" s="7"/>
      <c r="B5" s="7"/>
      <c r="C5" s="7"/>
      <c r="D5" s="7"/>
      <c r="E5" s="7"/>
      <c r="F5" s="7"/>
      <c r="G5" s="7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7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</row>
    <row r="6" spans="1:75" ht="18">
      <c r="A6" s="71" t="s">
        <v>135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</row>
    <row r="7" spans="1:75">
      <c r="A7" s="72" t="s">
        <v>4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72"/>
      <c r="AJ7" s="72"/>
      <c r="AK7" s="72"/>
      <c r="AL7" s="72"/>
      <c r="AM7" s="72"/>
      <c r="AN7" s="72"/>
      <c r="AO7" s="72"/>
      <c r="AP7" s="72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</row>
    <row r="8" spans="1:75" ht="18">
      <c r="AO8" s="12"/>
    </row>
    <row r="9" spans="1:75" ht="18">
      <c r="A9" s="73" t="s">
        <v>133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  <c r="AM9" s="73"/>
      <c r="AN9" s="73"/>
      <c r="AO9" s="73"/>
      <c r="AP9" s="73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</row>
    <row r="10" spans="1:75" ht="17.399999999999999">
      <c r="A10" s="7"/>
      <c r="B10" s="7"/>
      <c r="C10" s="7"/>
      <c r="D10" s="7"/>
      <c r="E10" s="7"/>
      <c r="F10" s="7"/>
      <c r="G10" s="7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7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</row>
    <row r="11" spans="1:75" ht="21.6" customHeight="1">
      <c r="A11" s="74" t="s">
        <v>136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</row>
    <row r="12" spans="1:75">
      <c r="A12" s="69" t="s">
        <v>5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9"/>
      <c r="AP12" s="69"/>
    </row>
    <row r="13" spans="1:75">
      <c r="A13" s="14"/>
      <c r="B13" s="14"/>
      <c r="C13" s="14"/>
      <c r="D13" s="14"/>
      <c r="E13" s="14"/>
      <c r="F13" s="14"/>
      <c r="G13" s="14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4"/>
    </row>
    <row r="14" spans="1:75">
      <c r="A14" s="14"/>
      <c r="B14" s="14"/>
      <c r="C14" s="14"/>
      <c r="D14" s="14"/>
      <c r="E14" s="14"/>
      <c r="F14" s="14"/>
      <c r="G14" s="14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4"/>
    </row>
    <row r="15" spans="1:75" ht="15.75" customHeight="1">
      <c r="A15" s="61"/>
      <c r="B15" s="61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16"/>
    </row>
    <row r="16" spans="1:75" ht="15.6" customHeight="1">
      <c r="A16" s="62" t="s">
        <v>6</v>
      </c>
      <c r="B16" s="62" t="s">
        <v>7</v>
      </c>
      <c r="C16" s="62" t="s">
        <v>8</v>
      </c>
      <c r="D16" s="63" t="s">
        <v>9</v>
      </c>
      <c r="E16" s="63" t="s">
        <v>10</v>
      </c>
      <c r="F16" s="62" t="s">
        <v>11</v>
      </c>
      <c r="G16" s="62"/>
      <c r="H16" s="64" t="s">
        <v>12</v>
      </c>
      <c r="I16" s="50"/>
      <c r="J16" s="66" t="s">
        <v>134</v>
      </c>
      <c r="K16" s="46" t="s">
        <v>13</v>
      </c>
      <c r="L16" s="47"/>
      <c r="M16" s="47"/>
      <c r="N16" s="47"/>
      <c r="O16" s="47"/>
      <c r="P16" s="47"/>
      <c r="Q16" s="47"/>
      <c r="R16" s="47"/>
      <c r="S16" s="47"/>
      <c r="T16" s="48"/>
      <c r="U16" s="46" t="s">
        <v>14</v>
      </c>
      <c r="V16" s="47"/>
      <c r="W16" s="47"/>
      <c r="X16" s="47"/>
      <c r="Y16" s="47"/>
      <c r="Z16" s="48"/>
      <c r="AA16" s="49" t="s">
        <v>15</v>
      </c>
      <c r="AB16" s="50"/>
      <c r="AC16" s="46" t="s">
        <v>16</v>
      </c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53" t="s">
        <v>17</v>
      </c>
    </row>
    <row r="17" spans="1:42" ht="69" customHeight="1">
      <c r="A17" s="62"/>
      <c r="B17" s="62"/>
      <c r="C17" s="62"/>
      <c r="D17" s="63"/>
      <c r="E17" s="63"/>
      <c r="F17" s="62"/>
      <c r="G17" s="62"/>
      <c r="H17" s="65"/>
      <c r="I17" s="52"/>
      <c r="J17" s="67"/>
      <c r="K17" s="46" t="s">
        <v>18</v>
      </c>
      <c r="L17" s="47"/>
      <c r="M17" s="47"/>
      <c r="N17" s="47"/>
      <c r="O17" s="48"/>
      <c r="P17" s="46" t="s">
        <v>19</v>
      </c>
      <c r="Q17" s="47"/>
      <c r="R17" s="47"/>
      <c r="S17" s="47"/>
      <c r="T17" s="48"/>
      <c r="U17" s="60" t="s">
        <v>151</v>
      </c>
      <c r="V17" s="60"/>
      <c r="W17" s="46" t="s">
        <v>20</v>
      </c>
      <c r="X17" s="48"/>
      <c r="Y17" s="60" t="s">
        <v>21</v>
      </c>
      <c r="Z17" s="60"/>
      <c r="AA17" s="51"/>
      <c r="AB17" s="52"/>
      <c r="AC17" s="56" t="s">
        <v>22</v>
      </c>
      <c r="AD17" s="56"/>
      <c r="AE17" s="57" t="s">
        <v>23</v>
      </c>
      <c r="AF17" s="58"/>
      <c r="AG17" s="58"/>
      <c r="AH17" s="56" t="s">
        <v>24</v>
      </c>
      <c r="AI17" s="56"/>
      <c r="AJ17" s="57" t="s">
        <v>25</v>
      </c>
      <c r="AK17" s="59"/>
      <c r="AL17" s="57" t="s">
        <v>26</v>
      </c>
      <c r="AM17" s="59"/>
      <c r="AN17" s="60" t="s">
        <v>27</v>
      </c>
      <c r="AO17" s="60" t="s">
        <v>28</v>
      </c>
      <c r="AP17" s="54"/>
    </row>
    <row r="18" spans="1:42" ht="99.6" customHeight="1">
      <c r="A18" s="62"/>
      <c r="B18" s="62"/>
      <c r="C18" s="62"/>
      <c r="D18" s="63"/>
      <c r="E18" s="63"/>
      <c r="F18" s="17" t="s">
        <v>18</v>
      </c>
      <c r="G18" s="17" t="s">
        <v>29</v>
      </c>
      <c r="H18" s="18" t="s">
        <v>30</v>
      </c>
      <c r="I18" s="18" t="s">
        <v>29</v>
      </c>
      <c r="J18" s="68"/>
      <c r="K18" s="19" t="s">
        <v>31</v>
      </c>
      <c r="L18" s="19" t="s">
        <v>32</v>
      </c>
      <c r="M18" s="19" t="s">
        <v>33</v>
      </c>
      <c r="N18" s="20" t="s">
        <v>34</v>
      </c>
      <c r="O18" s="20" t="s">
        <v>35</v>
      </c>
      <c r="P18" s="19" t="s">
        <v>31</v>
      </c>
      <c r="Q18" s="19" t="s">
        <v>32</v>
      </c>
      <c r="R18" s="19" t="s">
        <v>33</v>
      </c>
      <c r="S18" s="20" t="s">
        <v>34</v>
      </c>
      <c r="T18" s="20" t="s">
        <v>35</v>
      </c>
      <c r="U18" s="19" t="s">
        <v>36</v>
      </c>
      <c r="V18" s="19" t="s">
        <v>37</v>
      </c>
      <c r="W18" s="19" t="s">
        <v>36</v>
      </c>
      <c r="X18" s="19" t="s">
        <v>37</v>
      </c>
      <c r="Y18" s="19" t="s">
        <v>36</v>
      </c>
      <c r="Z18" s="19" t="s">
        <v>37</v>
      </c>
      <c r="AA18" s="1" t="s">
        <v>38</v>
      </c>
      <c r="AB18" s="1" t="s">
        <v>39</v>
      </c>
      <c r="AC18" s="43" t="s">
        <v>160</v>
      </c>
      <c r="AD18" s="1" t="s">
        <v>39</v>
      </c>
      <c r="AE18" s="43" t="s">
        <v>160</v>
      </c>
      <c r="AF18" s="1" t="s">
        <v>40</v>
      </c>
      <c r="AG18" s="1" t="s">
        <v>39</v>
      </c>
      <c r="AH18" s="43" t="s">
        <v>160</v>
      </c>
      <c r="AI18" s="1" t="s">
        <v>39</v>
      </c>
      <c r="AJ18" s="1" t="s">
        <v>30</v>
      </c>
      <c r="AK18" s="1" t="s">
        <v>39</v>
      </c>
      <c r="AL18" s="1" t="s">
        <v>30</v>
      </c>
      <c r="AM18" s="1" t="s">
        <v>39</v>
      </c>
      <c r="AN18" s="60"/>
      <c r="AO18" s="60"/>
      <c r="AP18" s="55"/>
    </row>
    <row r="19" spans="1:42" s="24" customFormat="1" ht="19.5" customHeight="1">
      <c r="A19" s="21">
        <v>1</v>
      </c>
      <c r="B19" s="21">
        <v>2</v>
      </c>
      <c r="C19" s="21">
        <v>3</v>
      </c>
      <c r="D19" s="21">
        <v>4</v>
      </c>
      <c r="E19" s="21">
        <v>5</v>
      </c>
      <c r="F19" s="21">
        <v>6</v>
      </c>
      <c r="G19" s="21">
        <v>7</v>
      </c>
      <c r="H19" s="21">
        <v>8</v>
      </c>
      <c r="I19" s="21">
        <v>9</v>
      </c>
      <c r="J19" s="21">
        <v>10</v>
      </c>
      <c r="K19" s="21">
        <v>11</v>
      </c>
      <c r="L19" s="21">
        <v>12</v>
      </c>
      <c r="M19" s="21">
        <v>13</v>
      </c>
      <c r="N19" s="21">
        <v>14</v>
      </c>
      <c r="O19" s="21">
        <v>15</v>
      </c>
      <c r="P19" s="21">
        <v>16</v>
      </c>
      <c r="Q19" s="21">
        <v>17</v>
      </c>
      <c r="R19" s="21">
        <v>18</v>
      </c>
      <c r="S19" s="21">
        <v>19</v>
      </c>
      <c r="T19" s="21">
        <v>20</v>
      </c>
      <c r="U19" s="21">
        <v>21</v>
      </c>
      <c r="V19" s="21">
        <v>22</v>
      </c>
      <c r="W19" s="21">
        <v>23</v>
      </c>
      <c r="X19" s="21">
        <v>24</v>
      </c>
      <c r="Y19" s="21">
        <v>25</v>
      </c>
      <c r="Z19" s="21">
        <v>26</v>
      </c>
      <c r="AA19" s="21">
        <v>27</v>
      </c>
      <c r="AB19" s="21">
        <v>28</v>
      </c>
      <c r="AC19" s="21" t="s">
        <v>41</v>
      </c>
      <c r="AD19" s="21" t="s">
        <v>42</v>
      </c>
      <c r="AE19" s="22" t="s">
        <v>43</v>
      </c>
      <c r="AF19" s="23" t="s">
        <v>43</v>
      </c>
      <c r="AG19" s="22" t="s">
        <v>44</v>
      </c>
      <c r="AH19" s="21" t="s">
        <v>45</v>
      </c>
      <c r="AI19" s="21" t="s">
        <v>46</v>
      </c>
      <c r="AJ19" s="22" t="s">
        <v>47</v>
      </c>
      <c r="AK19" s="22" t="s">
        <v>48</v>
      </c>
      <c r="AL19" s="22" t="s">
        <v>49</v>
      </c>
      <c r="AM19" s="22" t="s">
        <v>50</v>
      </c>
      <c r="AN19" s="21">
        <v>30</v>
      </c>
      <c r="AO19" s="21">
        <v>31</v>
      </c>
      <c r="AP19" s="21">
        <v>32</v>
      </c>
    </row>
    <row r="20" spans="1:42" ht="39" customHeight="1">
      <c r="A20" s="25" t="s">
        <v>51</v>
      </c>
      <c r="B20" s="2" t="s">
        <v>131</v>
      </c>
      <c r="C20" s="26" t="s">
        <v>52</v>
      </c>
      <c r="D20" s="27"/>
      <c r="E20" s="27"/>
      <c r="F20" s="27"/>
      <c r="G20" s="27"/>
      <c r="H20" s="1">
        <f t="shared" ref="H20:AM20" si="0">H21+H22+H23+H24+H25+H26</f>
        <v>62.403000000000006</v>
      </c>
      <c r="I20" s="1">
        <f t="shared" si="0"/>
        <v>2.8122016666666663</v>
      </c>
      <c r="J20" s="1">
        <f t="shared" si="0"/>
        <v>0</v>
      </c>
      <c r="K20" s="1">
        <f t="shared" si="0"/>
        <v>63.458333333333336</v>
      </c>
      <c r="L20" s="1">
        <f t="shared" si="0"/>
        <v>0</v>
      </c>
      <c r="M20" s="1">
        <f t="shared" si="0"/>
        <v>0</v>
      </c>
      <c r="N20" s="1">
        <f t="shared" si="0"/>
        <v>64.541666666666671</v>
      </c>
      <c r="O20" s="1">
        <f t="shared" si="0"/>
        <v>0</v>
      </c>
      <c r="P20" s="1">
        <f t="shared" si="0"/>
        <v>2.8122016666666663</v>
      </c>
      <c r="Q20" s="1">
        <f t="shared" si="0"/>
        <v>0</v>
      </c>
      <c r="R20" s="1">
        <f t="shared" si="0"/>
        <v>0.40188999999999997</v>
      </c>
      <c r="S20" s="1">
        <f t="shared" si="0"/>
        <v>2.4102999999999999</v>
      </c>
      <c r="T20" s="1">
        <f t="shared" si="0"/>
        <v>0</v>
      </c>
      <c r="U20" s="1">
        <f t="shared" si="0"/>
        <v>4.9500000000000011</v>
      </c>
      <c r="V20" s="1" t="e">
        <f t="shared" si="0"/>
        <v>#VALUE!</v>
      </c>
      <c r="W20" s="28">
        <f t="shared" si="0"/>
        <v>7.15</v>
      </c>
      <c r="X20" s="28">
        <f t="shared" si="0"/>
        <v>7.15</v>
      </c>
      <c r="Y20" s="1">
        <f t="shared" si="0"/>
        <v>0</v>
      </c>
      <c r="Z20" s="1">
        <f t="shared" si="0"/>
        <v>0</v>
      </c>
      <c r="AA20" s="1">
        <f t="shared" si="0"/>
        <v>0</v>
      </c>
      <c r="AB20" s="1">
        <f t="shared" si="0"/>
        <v>0</v>
      </c>
      <c r="AC20" s="1">
        <f t="shared" si="0"/>
        <v>7.157</v>
      </c>
      <c r="AD20" s="1">
        <f t="shared" si="0"/>
        <v>0</v>
      </c>
      <c r="AE20" s="1">
        <f t="shared" si="0"/>
        <v>12.339999999999998</v>
      </c>
      <c r="AF20" s="1">
        <f t="shared" si="0"/>
        <v>0</v>
      </c>
      <c r="AG20" s="1">
        <f t="shared" si="0"/>
        <v>0</v>
      </c>
      <c r="AH20" s="1">
        <f t="shared" si="0"/>
        <v>28.707999999999998</v>
      </c>
      <c r="AI20" s="1">
        <f t="shared" si="0"/>
        <v>0</v>
      </c>
      <c r="AJ20" s="1">
        <f t="shared" si="0"/>
        <v>7.7250000000000005</v>
      </c>
      <c r="AK20" s="1">
        <f t="shared" si="0"/>
        <v>0</v>
      </c>
      <c r="AL20" s="1">
        <f t="shared" si="0"/>
        <v>7.7250000000000005</v>
      </c>
      <c r="AM20" s="1">
        <f t="shared" si="0"/>
        <v>2.8122016666666663</v>
      </c>
      <c r="AN20" s="1">
        <f>K20</f>
        <v>63.458333333333336</v>
      </c>
      <c r="AO20" s="1">
        <f>AO21+AO22+AO23+AO24+AO25+AO26</f>
        <v>2.8122016666666663</v>
      </c>
      <c r="AP20" s="27"/>
    </row>
    <row r="21" spans="1:42">
      <c r="A21" s="25" t="s">
        <v>53</v>
      </c>
      <c r="B21" s="29" t="s">
        <v>54</v>
      </c>
      <c r="C21" s="26" t="s">
        <v>52</v>
      </c>
      <c r="D21" s="27"/>
      <c r="E21" s="27"/>
      <c r="F21" s="27"/>
      <c r="G21" s="27"/>
      <c r="H21" s="1">
        <f t="shared" ref="H21:AO21" si="1">H27</f>
        <v>0</v>
      </c>
      <c r="I21" s="1">
        <f t="shared" si="1"/>
        <v>0</v>
      </c>
      <c r="J21" s="1">
        <f t="shared" si="1"/>
        <v>0</v>
      </c>
      <c r="K21" s="1">
        <f t="shared" si="1"/>
        <v>0</v>
      </c>
      <c r="L21" s="1">
        <f t="shared" si="1"/>
        <v>0</v>
      </c>
      <c r="M21" s="1">
        <f t="shared" si="1"/>
        <v>0</v>
      </c>
      <c r="N21" s="1">
        <f t="shared" si="1"/>
        <v>0</v>
      </c>
      <c r="O21" s="1">
        <f t="shared" si="1"/>
        <v>0</v>
      </c>
      <c r="P21" s="1">
        <f t="shared" si="1"/>
        <v>0</v>
      </c>
      <c r="Q21" s="1">
        <f t="shared" si="1"/>
        <v>0</v>
      </c>
      <c r="R21" s="1">
        <f t="shared" si="1"/>
        <v>0</v>
      </c>
      <c r="S21" s="1">
        <f t="shared" si="1"/>
        <v>0</v>
      </c>
      <c r="T21" s="1">
        <f t="shared" si="1"/>
        <v>0</v>
      </c>
      <c r="U21" s="1">
        <f t="shared" si="1"/>
        <v>0</v>
      </c>
      <c r="V21" s="1">
        <f t="shared" si="1"/>
        <v>0</v>
      </c>
      <c r="W21" s="28">
        <f t="shared" si="1"/>
        <v>0</v>
      </c>
      <c r="X21" s="28">
        <f t="shared" si="1"/>
        <v>0</v>
      </c>
      <c r="Y21" s="1">
        <f t="shared" si="1"/>
        <v>0</v>
      </c>
      <c r="Z21" s="1">
        <f t="shared" si="1"/>
        <v>0</v>
      </c>
      <c r="AA21" s="1">
        <f t="shared" si="1"/>
        <v>0</v>
      </c>
      <c r="AB21" s="1">
        <f t="shared" si="1"/>
        <v>0</v>
      </c>
      <c r="AC21" s="1">
        <f t="shared" si="1"/>
        <v>0</v>
      </c>
      <c r="AD21" s="1">
        <f t="shared" si="1"/>
        <v>0</v>
      </c>
      <c r="AE21" s="1">
        <f t="shared" si="1"/>
        <v>0</v>
      </c>
      <c r="AF21" s="1">
        <f t="shared" si="1"/>
        <v>0</v>
      </c>
      <c r="AG21" s="1">
        <f t="shared" si="1"/>
        <v>0</v>
      </c>
      <c r="AH21" s="1">
        <f t="shared" si="1"/>
        <v>0</v>
      </c>
      <c r="AI21" s="1">
        <f t="shared" si="1"/>
        <v>0</v>
      </c>
      <c r="AJ21" s="1">
        <f t="shared" si="1"/>
        <v>0</v>
      </c>
      <c r="AK21" s="1">
        <f t="shared" si="1"/>
        <v>0</v>
      </c>
      <c r="AL21" s="1">
        <f t="shared" si="1"/>
        <v>0</v>
      </c>
      <c r="AM21" s="1">
        <f t="shared" si="1"/>
        <v>0</v>
      </c>
      <c r="AN21" s="1">
        <f t="shared" si="1"/>
        <v>0</v>
      </c>
      <c r="AO21" s="1">
        <f t="shared" si="1"/>
        <v>0</v>
      </c>
      <c r="AP21" s="27"/>
    </row>
    <row r="22" spans="1:42" ht="31.2">
      <c r="A22" s="26" t="s">
        <v>55</v>
      </c>
      <c r="B22" s="23" t="s">
        <v>56</v>
      </c>
      <c r="C22" s="26" t="s">
        <v>52</v>
      </c>
      <c r="D22" s="30"/>
      <c r="E22" s="26"/>
      <c r="F22" s="26"/>
      <c r="G22" s="26"/>
      <c r="H22" s="1">
        <f t="shared" ref="H22:AM22" si="2">H47</f>
        <v>62.403000000000006</v>
      </c>
      <c r="I22" s="1">
        <f t="shared" si="2"/>
        <v>2.8122016666666663</v>
      </c>
      <c r="J22" s="1">
        <f t="shared" si="2"/>
        <v>0</v>
      </c>
      <c r="K22" s="1">
        <f t="shared" si="2"/>
        <v>63.458333333333336</v>
      </c>
      <c r="L22" s="1">
        <f t="shared" si="2"/>
        <v>0</v>
      </c>
      <c r="M22" s="1">
        <f t="shared" si="2"/>
        <v>0</v>
      </c>
      <c r="N22" s="1">
        <f t="shared" si="2"/>
        <v>64.541666666666671</v>
      </c>
      <c r="O22" s="1">
        <f t="shared" si="2"/>
        <v>0</v>
      </c>
      <c r="P22" s="1">
        <f t="shared" si="2"/>
        <v>2.8122016666666663</v>
      </c>
      <c r="Q22" s="1">
        <f t="shared" si="2"/>
        <v>0</v>
      </c>
      <c r="R22" s="1">
        <f t="shared" si="2"/>
        <v>0.40188999999999997</v>
      </c>
      <c r="S22" s="1">
        <f t="shared" si="2"/>
        <v>2.4102999999999999</v>
      </c>
      <c r="T22" s="1">
        <f t="shared" si="2"/>
        <v>0</v>
      </c>
      <c r="U22" s="1">
        <f t="shared" si="2"/>
        <v>4.9500000000000011</v>
      </c>
      <c r="V22" s="1" t="e">
        <f t="shared" si="2"/>
        <v>#VALUE!</v>
      </c>
      <c r="W22" s="28">
        <f t="shared" si="2"/>
        <v>7.15</v>
      </c>
      <c r="X22" s="28">
        <f t="shared" si="2"/>
        <v>7.15</v>
      </c>
      <c r="Y22" s="1">
        <f t="shared" si="2"/>
        <v>0</v>
      </c>
      <c r="Z22" s="1">
        <f t="shared" si="2"/>
        <v>0</v>
      </c>
      <c r="AA22" s="1">
        <f t="shared" si="2"/>
        <v>0</v>
      </c>
      <c r="AB22" s="1">
        <f t="shared" si="2"/>
        <v>0</v>
      </c>
      <c r="AC22" s="1">
        <f t="shared" si="2"/>
        <v>7.157</v>
      </c>
      <c r="AD22" s="1">
        <f t="shared" si="2"/>
        <v>0</v>
      </c>
      <c r="AE22" s="1">
        <f t="shared" si="2"/>
        <v>12.339999999999998</v>
      </c>
      <c r="AF22" s="1">
        <f t="shared" si="2"/>
        <v>0</v>
      </c>
      <c r="AG22" s="1">
        <f t="shared" si="2"/>
        <v>0</v>
      </c>
      <c r="AH22" s="1">
        <f t="shared" si="2"/>
        <v>28.707999999999998</v>
      </c>
      <c r="AI22" s="1">
        <f t="shared" si="2"/>
        <v>0</v>
      </c>
      <c r="AJ22" s="1">
        <f t="shared" si="2"/>
        <v>7.7250000000000005</v>
      </c>
      <c r="AK22" s="1">
        <f t="shared" si="2"/>
        <v>0</v>
      </c>
      <c r="AL22" s="1">
        <f t="shared" si="2"/>
        <v>7.7250000000000005</v>
      </c>
      <c r="AM22" s="1">
        <f t="shared" si="2"/>
        <v>2.8122016666666663</v>
      </c>
      <c r="AN22" s="1">
        <f t="shared" ref="AN22:AN53" si="3">K22</f>
        <v>63.458333333333336</v>
      </c>
      <c r="AO22" s="1">
        <f>AO47</f>
        <v>2.8122016666666663</v>
      </c>
      <c r="AP22" s="27"/>
    </row>
    <row r="23" spans="1:42" ht="46.2" customHeight="1">
      <c r="A23" s="25" t="s">
        <v>57</v>
      </c>
      <c r="B23" s="29" t="s">
        <v>58</v>
      </c>
      <c r="C23" s="26" t="s">
        <v>52</v>
      </c>
      <c r="D23" s="27"/>
      <c r="E23" s="27"/>
      <c r="F23" s="27"/>
      <c r="G23" s="27"/>
      <c r="H23" s="31">
        <f t="shared" ref="H23:AM23" si="4">H68</f>
        <v>0</v>
      </c>
      <c r="I23" s="31">
        <f t="shared" si="4"/>
        <v>0</v>
      </c>
      <c r="J23" s="31">
        <f t="shared" si="4"/>
        <v>0</v>
      </c>
      <c r="K23" s="31">
        <f t="shared" si="4"/>
        <v>0</v>
      </c>
      <c r="L23" s="31">
        <f t="shared" si="4"/>
        <v>0</v>
      </c>
      <c r="M23" s="31">
        <f t="shared" si="4"/>
        <v>0</v>
      </c>
      <c r="N23" s="31">
        <f t="shared" si="4"/>
        <v>0</v>
      </c>
      <c r="O23" s="31">
        <f t="shared" si="4"/>
        <v>0</v>
      </c>
      <c r="P23" s="31">
        <f t="shared" si="4"/>
        <v>0</v>
      </c>
      <c r="Q23" s="31">
        <f t="shared" si="4"/>
        <v>0</v>
      </c>
      <c r="R23" s="31">
        <f t="shared" si="4"/>
        <v>0</v>
      </c>
      <c r="S23" s="31">
        <f t="shared" si="4"/>
        <v>0</v>
      </c>
      <c r="T23" s="31">
        <f t="shared" si="4"/>
        <v>0</v>
      </c>
      <c r="U23" s="31">
        <f t="shared" si="4"/>
        <v>0</v>
      </c>
      <c r="V23" s="31">
        <f t="shared" si="4"/>
        <v>0</v>
      </c>
      <c r="W23" s="31">
        <f t="shared" si="4"/>
        <v>0</v>
      </c>
      <c r="X23" s="31">
        <f t="shared" si="4"/>
        <v>0</v>
      </c>
      <c r="Y23" s="31">
        <f t="shared" si="4"/>
        <v>0</v>
      </c>
      <c r="Z23" s="31">
        <f t="shared" si="4"/>
        <v>0</v>
      </c>
      <c r="AA23" s="31">
        <f t="shared" si="4"/>
        <v>0</v>
      </c>
      <c r="AB23" s="31">
        <f t="shared" si="4"/>
        <v>0</v>
      </c>
      <c r="AC23" s="31">
        <f t="shared" si="4"/>
        <v>0</v>
      </c>
      <c r="AD23" s="31">
        <f t="shared" si="4"/>
        <v>0</v>
      </c>
      <c r="AE23" s="31">
        <f t="shared" si="4"/>
        <v>0</v>
      </c>
      <c r="AF23" s="31">
        <f t="shared" si="4"/>
        <v>0</v>
      </c>
      <c r="AG23" s="31">
        <f t="shared" si="4"/>
        <v>0</v>
      </c>
      <c r="AH23" s="31">
        <f t="shared" si="4"/>
        <v>0</v>
      </c>
      <c r="AI23" s="31">
        <f t="shared" si="4"/>
        <v>0</v>
      </c>
      <c r="AJ23" s="31">
        <f t="shared" si="4"/>
        <v>0</v>
      </c>
      <c r="AK23" s="31">
        <f t="shared" si="4"/>
        <v>0</v>
      </c>
      <c r="AL23" s="31">
        <f t="shared" si="4"/>
        <v>0</v>
      </c>
      <c r="AM23" s="31">
        <f t="shared" si="4"/>
        <v>0</v>
      </c>
      <c r="AN23" s="1">
        <f t="shared" si="3"/>
        <v>0</v>
      </c>
      <c r="AO23" s="31">
        <f>AO68</f>
        <v>0</v>
      </c>
      <c r="AP23" s="27"/>
    </row>
    <row r="24" spans="1:42" ht="31.2">
      <c r="A24" s="25" t="s">
        <v>59</v>
      </c>
      <c r="B24" s="29" t="s">
        <v>60</v>
      </c>
      <c r="C24" s="26" t="s">
        <v>52</v>
      </c>
      <c r="D24" s="27"/>
      <c r="E24" s="27"/>
      <c r="F24" s="27"/>
      <c r="G24" s="27"/>
      <c r="H24" s="1">
        <f t="shared" ref="H24:AM24" si="5">H71</f>
        <v>0</v>
      </c>
      <c r="I24" s="1">
        <f t="shared" si="5"/>
        <v>0</v>
      </c>
      <c r="J24" s="1">
        <f t="shared" si="5"/>
        <v>0</v>
      </c>
      <c r="K24" s="1">
        <f t="shared" si="5"/>
        <v>0</v>
      </c>
      <c r="L24" s="1">
        <f t="shared" si="5"/>
        <v>0</v>
      </c>
      <c r="M24" s="1">
        <f t="shared" si="5"/>
        <v>0</v>
      </c>
      <c r="N24" s="1">
        <f t="shared" si="5"/>
        <v>0</v>
      </c>
      <c r="O24" s="1">
        <f t="shared" si="5"/>
        <v>0</v>
      </c>
      <c r="P24" s="1">
        <f t="shared" si="5"/>
        <v>0</v>
      </c>
      <c r="Q24" s="1">
        <f t="shared" si="5"/>
        <v>0</v>
      </c>
      <c r="R24" s="1">
        <f t="shared" si="5"/>
        <v>0</v>
      </c>
      <c r="S24" s="1">
        <f t="shared" si="5"/>
        <v>0</v>
      </c>
      <c r="T24" s="1">
        <f t="shared" si="5"/>
        <v>0</v>
      </c>
      <c r="U24" s="1">
        <f t="shared" si="5"/>
        <v>0</v>
      </c>
      <c r="V24" s="1">
        <f t="shared" si="5"/>
        <v>0</v>
      </c>
      <c r="W24" s="1">
        <f t="shared" si="5"/>
        <v>0</v>
      </c>
      <c r="X24" s="1">
        <f t="shared" si="5"/>
        <v>0</v>
      </c>
      <c r="Y24" s="1">
        <f t="shared" si="5"/>
        <v>0</v>
      </c>
      <c r="Z24" s="1">
        <f t="shared" si="5"/>
        <v>0</v>
      </c>
      <c r="AA24" s="1">
        <f t="shared" si="5"/>
        <v>0</v>
      </c>
      <c r="AB24" s="1">
        <f t="shared" si="5"/>
        <v>0</v>
      </c>
      <c r="AC24" s="1">
        <f t="shared" si="5"/>
        <v>0</v>
      </c>
      <c r="AD24" s="1">
        <f t="shared" si="5"/>
        <v>0</v>
      </c>
      <c r="AE24" s="1">
        <f t="shared" si="5"/>
        <v>0</v>
      </c>
      <c r="AF24" s="1">
        <f t="shared" si="5"/>
        <v>0</v>
      </c>
      <c r="AG24" s="1">
        <f t="shared" si="5"/>
        <v>0</v>
      </c>
      <c r="AH24" s="1">
        <f t="shared" si="5"/>
        <v>0</v>
      </c>
      <c r="AI24" s="1">
        <f t="shared" si="5"/>
        <v>0</v>
      </c>
      <c r="AJ24" s="1">
        <f t="shared" si="5"/>
        <v>0</v>
      </c>
      <c r="AK24" s="1">
        <f t="shared" si="5"/>
        <v>0</v>
      </c>
      <c r="AL24" s="1">
        <f t="shared" si="5"/>
        <v>0</v>
      </c>
      <c r="AM24" s="1">
        <f t="shared" si="5"/>
        <v>0</v>
      </c>
      <c r="AN24" s="1">
        <f t="shared" si="3"/>
        <v>0</v>
      </c>
      <c r="AO24" s="1">
        <f>AO71</f>
        <v>0</v>
      </c>
      <c r="AP24" s="27"/>
    </row>
    <row r="25" spans="1:42" ht="31.2">
      <c r="A25" s="25" t="s">
        <v>61</v>
      </c>
      <c r="B25" s="2" t="s">
        <v>62</v>
      </c>
      <c r="C25" s="26" t="s">
        <v>52</v>
      </c>
      <c r="D25" s="27"/>
      <c r="E25" s="27"/>
      <c r="F25" s="27"/>
      <c r="G25" s="27"/>
      <c r="H25" s="1">
        <f t="shared" ref="H25:AM25" si="6">H72</f>
        <v>0</v>
      </c>
      <c r="I25" s="1">
        <f t="shared" si="6"/>
        <v>0</v>
      </c>
      <c r="J25" s="1">
        <f t="shared" si="6"/>
        <v>0</v>
      </c>
      <c r="K25" s="1">
        <f t="shared" si="6"/>
        <v>0</v>
      </c>
      <c r="L25" s="1">
        <f t="shared" si="6"/>
        <v>0</v>
      </c>
      <c r="M25" s="1">
        <f t="shared" si="6"/>
        <v>0</v>
      </c>
      <c r="N25" s="1">
        <f t="shared" si="6"/>
        <v>0</v>
      </c>
      <c r="O25" s="1">
        <f t="shared" si="6"/>
        <v>0</v>
      </c>
      <c r="P25" s="1">
        <f t="shared" si="6"/>
        <v>0</v>
      </c>
      <c r="Q25" s="1">
        <f t="shared" si="6"/>
        <v>0</v>
      </c>
      <c r="R25" s="1">
        <f t="shared" si="6"/>
        <v>0</v>
      </c>
      <c r="S25" s="1">
        <f t="shared" si="6"/>
        <v>0</v>
      </c>
      <c r="T25" s="1">
        <f t="shared" si="6"/>
        <v>0</v>
      </c>
      <c r="U25" s="1">
        <f t="shared" si="6"/>
        <v>0</v>
      </c>
      <c r="V25" s="1">
        <f t="shared" si="6"/>
        <v>0</v>
      </c>
      <c r="W25" s="1">
        <f t="shared" si="6"/>
        <v>0</v>
      </c>
      <c r="X25" s="1">
        <f t="shared" si="6"/>
        <v>0</v>
      </c>
      <c r="Y25" s="1">
        <f t="shared" si="6"/>
        <v>0</v>
      </c>
      <c r="Z25" s="1">
        <f t="shared" si="6"/>
        <v>0</v>
      </c>
      <c r="AA25" s="1">
        <f t="shared" si="6"/>
        <v>0</v>
      </c>
      <c r="AB25" s="1">
        <f t="shared" si="6"/>
        <v>0</v>
      </c>
      <c r="AC25" s="1">
        <f t="shared" si="6"/>
        <v>0</v>
      </c>
      <c r="AD25" s="1">
        <f t="shared" si="6"/>
        <v>0</v>
      </c>
      <c r="AE25" s="1">
        <f t="shared" si="6"/>
        <v>0</v>
      </c>
      <c r="AF25" s="1">
        <f t="shared" si="6"/>
        <v>0</v>
      </c>
      <c r="AG25" s="1">
        <f t="shared" si="6"/>
        <v>0</v>
      </c>
      <c r="AH25" s="1">
        <f t="shared" si="6"/>
        <v>0</v>
      </c>
      <c r="AI25" s="1">
        <f t="shared" si="6"/>
        <v>0</v>
      </c>
      <c r="AJ25" s="1">
        <f t="shared" si="6"/>
        <v>0</v>
      </c>
      <c r="AK25" s="1">
        <f t="shared" si="6"/>
        <v>0</v>
      </c>
      <c r="AL25" s="1">
        <f t="shared" si="6"/>
        <v>0</v>
      </c>
      <c r="AM25" s="1">
        <f t="shared" si="6"/>
        <v>0</v>
      </c>
      <c r="AN25" s="1">
        <f t="shared" si="3"/>
        <v>0</v>
      </c>
      <c r="AO25" s="1">
        <f>AO72</f>
        <v>0</v>
      </c>
      <c r="AP25" s="27"/>
    </row>
    <row r="26" spans="1:42">
      <c r="A26" s="26" t="s">
        <v>63</v>
      </c>
      <c r="B26" s="23" t="s">
        <v>64</v>
      </c>
      <c r="C26" s="26" t="s">
        <v>52</v>
      </c>
      <c r="D26" s="30"/>
      <c r="E26" s="26"/>
      <c r="F26" s="26"/>
      <c r="G26" s="26"/>
      <c r="H26" s="1">
        <f t="shared" ref="H26:AM26" si="7">H73</f>
        <v>0</v>
      </c>
      <c r="I26" s="1">
        <f t="shared" si="7"/>
        <v>0</v>
      </c>
      <c r="J26" s="1">
        <f t="shared" si="7"/>
        <v>0</v>
      </c>
      <c r="K26" s="1">
        <f t="shared" si="7"/>
        <v>0</v>
      </c>
      <c r="L26" s="1">
        <f t="shared" si="7"/>
        <v>0</v>
      </c>
      <c r="M26" s="1">
        <f t="shared" si="7"/>
        <v>0</v>
      </c>
      <c r="N26" s="1">
        <f t="shared" si="7"/>
        <v>0</v>
      </c>
      <c r="O26" s="1">
        <f t="shared" si="7"/>
        <v>0</v>
      </c>
      <c r="P26" s="1">
        <f t="shared" si="7"/>
        <v>0</v>
      </c>
      <c r="Q26" s="1">
        <f t="shared" si="7"/>
        <v>0</v>
      </c>
      <c r="R26" s="1">
        <f t="shared" si="7"/>
        <v>0</v>
      </c>
      <c r="S26" s="1">
        <f t="shared" si="7"/>
        <v>0</v>
      </c>
      <c r="T26" s="1">
        <f t="shared" si="7"/>
        <v>0</v>
      </c>
      <c r="U26" s="1">
        <f t="shared" si="7"/>
        <v>0</v>
      </c>
      <c r="V26" s="1">
        <f t="shared" si="7"/>
        <v>0</v>
      </c>
      <c r="W26" s="1">
        <f t="shared" si="7"/>
        <v>0</v>
      </c>
      <c r="X26" s="1">
        <f t="shared" si="7"/>
        <v>0</v>
      </c>
      <c r="Y26" s="1">
        <f t="shared" si="7"/>
        <v>0</v>
      </c>
      <c r="Z26" s="1">
        <f t="shared" si="7"/>
        <v>0</v>
      </c>
      <c r="AA26" s="1">
        <f t="shared" si="7"/>
        <v>0</v>
      </c>
      <c r="AB26" s="1">
        <f t="shared" si="7"/>
        <v>0</v>
      </c>
      <c r="AC26" s="1">
        <f t="shared" si="7"/>
        <v>0</v>
      </c>
      <c r="AD26" s="1">
        <f t="shared" si="7"/>
        <v>0</v>
      </c>
      <c r="AE26" s="1">
        <f t="shared" si="7"/>
        <v>0</v>
      </c>
      <c r="AF26" s="1">
        <f t="shared" si="7"/>
        <v>0</v>
      </c>
      <c r="AG26" s="1">
        <f t="shared" si="7"/>
        <v>0</v>
      </c>
      <c r="AH26" s="1">
        <f t="shared" si="7"/>
        <v>0</v>
      </c>
      <c r="AI26" s="1">
        <f t="shared" si="7"/>
        <v>0</v>
      </c>
      <c r="AJ26" s="1">
        <f t="shared" si="7"/>
        <v>0</v>
      </c>
      <c r="AK26" s="1">
        <f t="shared" si="7"/>
        <v>0</v>
      </c>
      <c r="AL26" s="1">
        <f t="shared" si="7"/>
        <v>0</v>
      </c>
      <c r="AM26" s="1">
        <f t="shared" si="7"/>
        <v>0</v>
      </c>
      <c r="AN26" s="1">
        <f t="shared" si="3"/>
        <v>0</v>
      </c>
      <c r="AO26" s="1">
        <f>AO73</f>
        <v>0</v>
      </c>
      <c r="AP26" s="27"/>
    </row>
    <row r="27" spans="1:42">
      <c r="A27" s="30" t="s">
        <v>65</v>
      </c>
      <c r="B27" s="23" t="s">
        <v>66</v>
      </c>
      <c r="C27" s="26" t="s">
        <v>52</v>
      </c>
      <c r="D27" s="27"/>
      <c r="E27" s="27"/>
      <c r="F27" s="27"/>
      <c r="G27" s="27"/>
      <c r="H27" s="1">
        <f t="shared" ref="H27:AM27" si="8">H28+H32+H35+H44</f>
        <v>0</v>
      </c>
      <c r="I27" s="1">
        <f t="shared" si="8"/>
        <v>0</v>
      </c>
      <c r="J27" s="1">
        <f t="shared" si="8"/>
        <v>0</v>
      </c>
      <c r="K27" s="1">
        <f t="shared" si="8"/>
        <v>0</v>
      </c>
      <c r="L27" s="1">
        <f t="shared" si="8"/>
        <v>0</v>
      </c>
      <c r="M27" s="1">
        <f t="shared" si="8"/>
        <v>0</v>
      </c>
      <c r="N27" s="1">
        <f t="shared" si="8"/>
        <v>0</v>
      </c>
      <c r="O27" s="1">
        <f t="shared" si="8"/>
        <v>0</v>
      </c>
      <c r="P27" s="1">
        <f t="shared" si="8"/>
        <v>0</v>
      </c>
      <c r="Q27" s="1">
        <f t="shared" si="8"/>
        <v>0</v>
      </c>
      <c r="R27" s="1">
        <f t="shared" si="8"/>
        <v>0</v>
      </c>
      <c r="S27" s="1">
        <f t="shared" si="8"/>
        <v>0</v>
      </c>
      <c r="T27" s="1">
        <f t="shared" si="8"/>
        <v>0</v>
      </c>
      <c r="U27" s="1">
        <f t="shared" si="8"/>
        <v>0</v>
      </c>
      <c r="V27" s="1">
        <f t="shared" si="8"/>
        <v>0</v>
      </c>
      <c r="W27" s="1">
        <f t="shared" si="8"/>
        <v>0</v>
      </c>
      <c r="X27" s="1">
        <f t="shared" si="8"/>
        <v>0</v>
      </c>
      <c r="Y27" s="1">
        <f t="shared" si="8"/>
        <v>0</v>
      </c>
      <c r="Z27" s="1">
        <f t="shared" si="8"/>
        <v>0</v>
      </c>
      <c r="AA27" s="1">
        <f t="shared" si="8"/>
        <v>0</v>
      </c>
      <c r="AB27" s="1">
        <f t="shared" si="8"/>
        <v>0</v>
      </c>
      <c r="AC27" s="1">
        <f t="shared" si="8"/>
        <v>0</v>
      </c>
      <c r="AD27" s="1">
        <f t="shared" si="8"/>
        <v>0</v>
      </c>
      <c r="AE27" s="1">
        <f t="shared" si="8"/>
        <v>0</v>
      </c>
      <c r="AF27" s="1">
        <f t="shared" si="8"/>
        <v>0</v>
      </c>
      <c r="AG27" s="1">
        <f t="shared" si="8"/>
        <v>0</v>
      </c>
      <c r="AH27" s="1">
        <f t="shared" si="8"/>
        <v>0</v>
      </c>
      <c r="AI27" s="1">
        <f t="shared" si="8"/>
        <v>0</v>
      </c>
      <c r="AJ27" s="1">
        <f t="shared" si="8"/>
        <v>0</v>
      </c>
      <c r="AK27" s="1">
        <f t="shared" si="8"/>
        <v>0</v>
      </c>
      <c r="AL27" s="1">
        <f t="shared" si="8"/>
        <v>0</v>
      </c>
      <c r="AM27" s="1">
        <f t="shared" si="8"/>
        <v>0</v>
      </c>
      <c r="AN27" s="1">
        <f t="shared" si="3"/>
        <v>0</v>
      </c>
      <c r="AO27" s="1">
        <f>AO28+AO32+AO35+AO44</f>
        <v>0</v>
      </c>
      <c r="AP27" s="27"/>
    </row>
    <row r="28" spans="1:42" ht="31.2">
      <c r="A28" s="26" t="s">
        <v>67</v>
      </c>
      <c r="B28" s="23" t="s">
        <v>68</v>
      </c>
      <c r="C28" s="26" t="s">
        <v>52</v>
      </c>
      <c r="D28" s="27"/>
      <c r="E28" s="27"/>
      <c r="F28" s="27"/>
      <c r="G28" s="27"/>
      <c r="H28" s="1">
        <f t="shared" ref="H28:AM28" si="9">H29+H30+H31</f>
        <v>0</v>
      </c>
      <c r="I28" s="1">
        <f t="shared" si="9"/>
        <v>0</v>
      </c>
      <c r="J28" s="1">
        <f t="shared" si="9"/>
        <v>0</v>
      </c>
      <c r="K28" s="1">
        <f t="shared" si="9"/>
        <v>0</v>
      </c>
      <c r="L28" s="1">
        <f t="shared" si="9"/>
        <v>0</v>
      </c>
      <c r="M28" s="1">
        <f t="shared" si="9"/>
        <v>0</v>
      </c>
      <c r="N28" s="1">
        <f t="shared" si="9"/>
        <v>0</v>
      </c>
      <c r="O28" s="1">
        <f t="shared" si="9"/>
        <v>0</v>
      </c>
      <c r="P28" s="1">
        <f t="shared" si="9"/>
        <v>0</v>
      </c>
      <c r="Q28" s="1">
        <f t="shared" si="9"/>
        <v>0</v>
      </c>
      <c r="R28" s="1">
        <f t="shared" si="9"/>
        <v>0</v>
      </c>
      <c r="S28" s="1">
        <f t="shared" si="9"/>
        <v>0</v>
      </c>
      <c r="T28" s="1">
        <f t="shared" si="9"/>
        <v>0</v>
      </c>
      <c r="U28" s="1">
        <f t="shared" si="9"/>
        <v>0</v>
      </c>
      <c r="V28" s="1">
        <f t="shared" si="9"/>
        <v>0</v>
      </c>
      <c r="W28" s="1">
        <f t="shared" si="9"/>
        <v>0</v>
      </c>
      <c r="X28" s="1">
        <f t="shared" si="9"/>
        <v>0</v>
      </c>
      <c r="Y28" s="1">
        <f t="shared" si="9"/>
        <v>0</v>
      </c>
      <c r="Z28" s="1">
        <f t="shared" si="9"/>
        <v>0</v>
      </c>
      <c r="AA28" s="1">
        <f t="shared" si="9"/>
        <v>0</v>
      </c>
      <c r="AB28" s="1">
        <f t="shared" si="9"/>
        <v>0</v>
      </c>
      <c r="AC28" s="1">
        <f t="shared" si="9"/>
        <v>0</v>
      </c>
      <c r="AD28" s="1">
        <f t="shared" si="9"/>
        <v>0</v>
      </c>
      <c r="AE28" s="1">
        <f t="shared" si="9"/>
        <v>0</v>
      </c>
      <c r="AF28" s="1">
        <f t="shared" si="9"/>
        <v>0</v>
      </c>
      <c r="AG28" s="1">
        <f t="shared" si="9"/>
        <v>0</v>
      </c>
      <c r="AH28" s="1">
        <f t="shared" si="9"/>
        <v>0</v>
      </c>
      <c r="AI28" s="1">
        <f t="shared" si="9"/>
        <v>0</v>
      </c>
      <c r="AJ28" s="1">
        <f t="shared" si="9"/>
        <v>0</v>
      </c>
      <c r="AK28" s="1">
        <f t="shared" si="9"/>
        <v>0</v>
      </c>
      <c r="AL28" s="1">
        <f t="shared" si="9"/>
        <v>0</v>
      </c>
      <c r="AM28" s="1">
        <f t="shared" si="9"/>
        <v>0</v>
      </c>
      <c r="AN28" s="1">
        <f t="shared" si="3"/>
        <v>0</v>
      </c>
      <c r="AO28" s="1">
        <f>AO29+AO30+AO31</f>
        <v>0</v>
      </c>
      <c r="AP28" s="27"/>
    </row>
    <row r="29" spans="1:42" ht="48" customHeight="1">
      <c r="A29" s="26" t="s">
        <v>69</v>
      </c>
      <c r="B29" s="23" t="s">
        <v>70</v>
      </c>
      <c r="C29" s="26" t="s">
        <v>52</v>
      </c>
      <c r="D29" s="27"/>
      <c r="E29" s="27"/>
      <c r="F29" s="27"/>
      <c r="G29" s="27"/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  <c r="Q29" s="32">
        <v>0</v>
      </c>
      <c r="R29" s="32">
        <v>0</v>
      </c>
      <c r="S29" s="32">
        <v>0</v>
      </c>
      <c r="T29" s="32">
        <v>0</v>
      </c>
      <c r="U29" s="32">
        <v>0</v>
      </c>
      <c r="V29" s="32">
        <v>0</v>
      </c>
      <c r="W29" s="32">
        <v>0</v>
      </c>
      <c r="X29" s="32">
        <v>0</v>
      </c>
      <c r="Y29" s="32">
        <v>0</v>
      </c>
      <c r="Z29" s="32">
        <v>0</v>
      </c>
      <c r="AA29" s="32">
        <v>0</v>
      </c>
      <c r="AB29" s="32">
        <v>0</v>
      </c>
      <c r="AC29" s="32">
        <v>0</v>
      </c>
      <c r="AD29" s="32">
        <v>0</v>
      </c>
      <c r="AE29" s="32">
        <v>0</v>
      </c>
      <c r="AF29" s="32">
        <v>0</v>
      </c>
      <c r="AG29" s="32">
        <v>0</v>
      </c>
      <c r="AH29" s="32">
        <v>0</v>
      </c>
      <c r="AI29" s="32">
        <v>0</v>
      </c>
      <c r="AJ29" s="32">
        <v>0</v>
      </c>
      <c r="AK29" s="32">
        <v>0</v>
      </c>
      <c r="AL29" s="32">
        <v>0</v>
      </c>
      <c r="AM29" s="32">
        <v>0</v>
      </c>
      <c r="AN29" s="1">
        <f t="shared" si="3"/>
        <v>0</v>
      </c>
      <c r="AO29" s="32">
        <v>0</v>
      </c>
      <c r="AP29" s="27"/>
    </row>
    <row r="30" spans="1:42" ht="60" customHeight="1">
      <c r="A30" s="26" t="s">
        <v>71</v>
      </c>
      <c r="B30" s="23" t="s">
        <v>72</v>
      </c>
      <c r="C30" s="26" t="s">
        <v>52</v>
      </c>
      <c r="D30" s="27"/>
      <c r="E30" s="27"/>
      <c r="F30" s="27"/>
      <c r="G30" s="27"/>
      <c r="H30" s="32">
        <v>0</v>
      </c>
      <c r="I30" s="32">
        <v>0</v>
      </c>
      <c r="J30" s="32">
        <v>0</v>
      </c>
      <c r="K30" s="32">
        <v>0</v>
      </c>
      <c r="L30" s="32">
        <v>0</v>
      </c>
      <c r="M30" s="32">
        <v>0</v>
      </c>
      <c r="N30" s="32">
        <v>0</v>
      </c>
      <c r="O30" s="32">
        <v>0</v>
      </c>
      <c r="P30" s="32">
        <v>0</v>
      </c>
      <c r="Q30" s="32">
        <v>0</v>
      </c>
      <c r="R30" s="32">
        <v>0</v>
      </c>
      <c r="S30" s="32">
        <v>0</v>
      </c>
      <c r="T30" s="32">
        <v>0</v>
      </c>
      <c r="U30" s="32">
        <v>0</v>
      </c>
      <c r="V30" s="32">
        <v>0</v>
      </c>
      <c r="W30" s="32">
        <v>0</v>
      </c>
      <c r="X30" s="32">
        <v>0</v>
      </c>
      <c r="Y30" s="32">
        <v>0</v>
      </c>
      <c r="Z30" s="32">
        <v>0</v>
      </c>
      <c r="AA30" s="32">
        <v>0</v>
      </c>
      <c r="AB30" s="32">
        <v>0</v>
      </c>
      <c r="AC30" s="32">
        <v>0</v>
      </c>
      <c r="AD30" s="32">
        <v>0</v>
      </c>
      <c r="AE30" s="32">
        <v>0</v>
      </c>
      <c r="AF30" s="32">
        <v>0</v>
      </c>
      <c r="AG30" s="32">
        <v>0</v>
      </c>
      <c r="AH30" s="32">
        <v>0</v>
      </c>
      <c r="AI30" s="32">
        <v>0</v>
      </c>
      <c r="AJ30" s="32">
        <v>0</v>
      </c>
      <c r="AK30" s="32">
        <v>0</v>
      </c>
      <c r="AL30" s="32">
        <v>0</v>
      </c>
      <c r="AM30" s="32">
        <v>0</v>
      </c>
      <c r="AN30" s="1">
        <f t="shared" si="3"/>
        <v>0</v>
      </c>
      <c r="AO30" s="32">
        <v>0</v>
      </c>
      <c r="AP30" s="27"/>
    </row>
    <row r="31" spans="1:42" ht="53.4" customHeight="1">
      <c r="A31" s="26" t="s">
        <v>73</v>
      </c>
      <c r="B31" s="23" t="s">
        <v>74</v>
      </c>
      <c r="C31" s="26" t="s">
        <v>52</v>
      </c>
      <c r="D31" s="27"/>
      <c r="E31" s="27"/>
      <c r="F31" s="27"/>
      <c r="G31" s="27"/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32">
        <v>0</v>
      </c>
      <c r="O31" s="32">
        <v>0</v>
      </c>
      <c r="P31" s="32">
        <v>0</v>
      </c>
      <c r="Q31" s="32">
        <v>0</v>
      </c>
      <c r="R31" s="32">
        <v>0</v>
      </c>
      <c r="S31" s="32">
        <v>0</v>
      </c>
      <c r="T31" s="32">
        <v>0</v>
      </c>
      <c r="U31" s="32">
        <v>0</v>
      </c>
      <c r="V31" s="32">
        <v>0</v>
      </c>
      <c r="W31" s="32">
        <v>0</v>
      </c>
      <c r="X31" s="32">
        <v>0</v>
      </c>
      <c r="Y31" s="32">
        <v>0</v>
      </c>
      <c r="Z31" s="32">
        <v>0</v>
      </c>
      <c r="AA31" s="32">
        <v>0</v>
      </c>
      <c r="AB31" s="32">
        <v>0</v>
      </c>
      <c r="AC31" s="32">
        <v>0</v>
      </c>
      <c r="AD31" s="32">
        <v>0</v>
      </c>
      <c r="AE31" s="32">
        <v>0</v>
      </c>
      <c r="AF31" s="32">
        <v>0</v>
      </c>
      <c r="AG31" s="32">
        <v>0</v>
      </c>
      <c r="AH31" s="32">
        <v>0</v>
      </c>
      <c r="AI31" s="32">
        <v>0</v>
      </c>
      <c r="AJ31" s="32">
        <v>0</v>
      </c>
      <c r="AK31" s="32">
        <v>0</v>
      </c>
      <c r="AL31" s="32">
        <v>0</v>
      </c>
      <c r="AM31" s="32">
        <v>0</v>
      </c>
      <c r="AN31" s="1">
        <f t="shared" si="3"/>
        <v>0</v>
      </c>
      <c r="AO31" s="32">
        <v>0</v>
      </c>
      <c r="AP31" s="27"/>
    </row>
    <row r="32" spans="1:42" ht="31.2">
      <c r="A32" s="26" t="s">
        <v>75</v>
      </c>
      <c r="B32" s="23" t="s">
        <v>76</v>
      </c>
      <c r="C32" s="26" t="s">
        <v>52</v>
      </c>
      <c r="D32" s="27"/>
      <c r="E32" s="27"/>
      <c r="F32" s="27"/>
      <c r="G32" s="27"/>
      <c r="H32" s="1">
        <f t="shared" ref="H32:AM32" si="10">H33+H34</f>
        <v>0</v>
      </c>
      <c r="I32" s="1">
        <f t="shared" si="10"/>
        <v>0</v>
      </c>
      <c r="J32" s="1">
        <f t="shared" si="10"/>
        <v>0</v>
      </c>
      <c r="K32" s="1">
        <f t="shared" si="10"/>
        <v>0</v>
      </c>
      <c r="L32" s="1">
        <f t="shared" si="10"/>
        <v>0</v>
      </c>
      <c r="M32" s="1">
        <f t="shared" si="10"/>
        <v>0</v>
      </c>
      <c r="N32" s="1">
        <f t="shared" si="10"/>
        <v>0</v>
      </c>
      <c r="O32" s="1">
        <f t="shared" si="10"/>
        <v>0</v>
      </c>
      <c r="P32" s="1">
        <f t="shared" si="10"/>
        <v>0</v>
      </c>
      <c r="Q32" s="1">
        <f t="shared" si="10"/>
        <v>0</v>
      </c>
      <c r="R32" s="1">
        <f t="shared" si="10"/>
        <v>0</v>
      </c>
      <c r="S32" s="1">
        <f t="shared" si="10"/>
        <v>0</v>
      </c>
      <c r="T32" s="1">
        <f t="shared" si="10"/>
        <v>0</v>
      </c>
      <c r="U32" s="1">
        <f t="shared" si="10"/>
        <v>0</v>
      </c>
      <c r="V32" s="1">
        <f t="shared" si="10"/>
        <v>0</v>
      </c>
      <c r="W32" s="1">
        <f t="shared" si="10"/>
        <v>0</v>
      </c>
      <c r="X32" s="1">
        <f t="shared" si="10"/>
        <v>0</v>
      </c>
      <c r="Y32" s="1">
        <f t="shared" si="10"/>
        <v>0</v>
      </c>
      <c r="Z32" s="1">
        <f t="shared" si="10"/>
        <v>0</v>
      </c>
      <c r="AA32" s="1">
        <f t="shared" si="10"/>
        <v>0</v>
      </c>
      <c r="AB32" s="1">
        <f t="shared" si="10"/>
        <v>0</v>
      </c>
      <c r="AC32" s="1">
        <f t="shared" si="10"/>
        <v>0</v>
      </c>
      <c r="AD32" s="1">
        <f t="shared" si="10"/>
        <v>0</v>
      </c>
      <c r="AE32" s="1">
        <f t="shared" si="10"/>
        <v>0</v>
      </c>
      <c r="AF32" s="1">
        <f t="shared" si="10"/>
        <v>0</v>
      </c>
      <c r="AG32" s="1">
        <f t="shared" si="10"/>
        <v>0</v>
      </c>
      <c r="AH32" s="1">
        <f t="shared" si="10"/>
        <v>0</v>
      </c>
      <c r="AI32" s="1">
        <f t="shared" si="10"/>
        <v>0</v>
      </c>
      <c r="AJ32" s="1">
        <f t="shared" si="10"/>
        <v>0</v>
      </c>
      <c r="AK32" s="1">
        <f t="shared" si="10"/>
        <v>0</v>
      </c>
      <c r="AL32" s="1">
        <f t="shared" si="10"/>
        <v>0</v>
      </c>
      <c r="AM32" s="1">
        <f t="shared" si="10"/>
        <v>0</v>
      </c>
      <c r="AN32" s="1">
        <f t="shared" si="3"/>
        <v>0</v>
      </c>
      <c r="AO32" s="1">
        <f>AO33+AO34</f>
        <v>0</v>
      </c>
      <c r="AP32" s="27"/>
    </row>
    <row r="33" spans="1:42" ht="54" customHeight="1">
      <c r="A33" s="26" t="s">
        <v>77</v>
      </c>
      <c r="B33" s="23" t="s">
        <v>78</v>
      </c>
      <c r="C33" s="26" t="s">
        <v>52</v>
      </c>
      <c r="D33" s="27"/>
      <c r="E33" s="27"/>
      <c r="F33" s="27"/>
      <c r="G33" s="27"/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  <c r="N33" s="32">
        <v>0</v>
      </c>
      <c r="O33" s="32">
        <v>0</v>
      </c>
      <c r="P33" s="32">
        <v>0</v>
      </c>
      <c r="Q33" s="32">
        <v>0</v>
      </c>
      <c r="R33" s="32">
        <v>0</v>
      </c>
      <c r="S33" s="32">
        <v>0</v>
      </c>
      <c r="T33" s="32">
        <v>0</v>
      </c>
      <c r="U33" s="32">
        <v>0</v>
      </c>
      <c r="V33" s="32">
        <v>0</v>
      </c>
      <c r="W33" s="32">
        <v>0</v>
      </c>
      <c r="X33" s="32">
        <v>0</v>
      </c>
      <c r="Y33" s="32">
        <v>0</v>
      </c>
      <c r="Z33" s="32">
        <v>0</v>
      </c>
      <c r="AA33" s="32">
        <v>0</v>
      </c>
      <c r="AB33" s="32">
        <v>0</v>
      </c>
      <c r="AC33" s="32">
        <v>0</v>
      </c>
      <c r="AD33" s="32">
        <v>0</v>
      </c>
      <c r="AE33" s="32">
        <v>0</v>
      </c>
      <c r="AF33" s="32">
        <v>0</v>
      </c>
      <c r="AG33" s="32">
        <v>0</v>
      </c>
      <c r="AH33" s="32">
        <v>0</v>
      </c>
      <c r="AI33" s="32">
        <v>0</v>
      </c>
      <c r="AJ33" s="32">
        <v>0</v>
      </c>
      <c r="AK33" s="32">
        <v>0</v>
      </c>
      <c r="AL33" s="32">
        <v>0</v>
      </c>
      <c r="AM33" s="32">
        <v>0</v>
      </c>
      <c r="AN33" s="1">
        <f t="shared" si="3"/>
        <v>0</v>
      </c>
      <c r="AO33" s="32">
        <v>0</v>
      </c>
      <c r="AP33" s="27"/>
    </row>
    <row r="34" spans="1:42" ht="31.2">
      <c r="A34" s="26" t="s">
        <v>79</v>
      </c>
      <c r="B34" s="23" t="s">
        <v>80</v>
      </c>
      <c r="C34" s="26" t="s">
        <v>52</v>
      </c>
      <c r="D34" s="27"/>
      <c r="E34" s="27"/>
      <c r="F34" s="27"/>
      <c r="G34" s="27"/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32">
        <v>0</v>
      </c>
      <c r="N34" s="32">
        <v>0</v>
      </c>
      <c r="O34" s="32">
        <v>0</v>
      </c>
      <c r="P34" s="32">
        <v>0</v>
      </c>
      <c r="Q34" s="32">
        <v>0</v>
      </c>
      <c r="R34" s="32">
        <v>0</v>
      </c>
      <c r="S34" s="32">
        <v>0</v>
      </c>
      <c r="T34" s="32">
        <v>0</v>
      </c>
      <c r="U34" s="32">
        <v>0</v>
      </c>
      <c r="V34" s="32">
        <v>0</v>
      </c>
      <c r="W34" s="32">
        <v>0</v>
      </c>
      <c r="X34" s="32">
        <v>0</v>
      </c>
      <c r="Y34" s="32">
        <v>0</v>
      </c>
      <c r="Z34" s="32">
        <v>0</v>
      </c>
      <c r="AA34" s="32">
        <v>0</v>
      </c>
      <c r="AB34" s="32">
        <v>0</v>
      </c>
      <c r="AC34" s="32">
        <v>0</v>
      </c>
      <c r="AD34" s="32">
        <v>0</v>
      </c>
      <c r="AE34" s="32">
        <v>0</v>
      </c>
      <c r="AF34" s="32">
        <v>0</v>
      </c>
      <c r="AG34" s="32">
        <v>0</v>
      </c>
      <c r="AH34" s="32">
        <v>0</v>
      </c>
      <c r="AI34" s="32">
        <v>0</v>
      </c>
      <c r="AJ34" s="32">
        <v>0</v>
      </c>
      <c r="AK34" s="32">
        <v>0</v>
      </c>
      <c r="AL34" s="32">
        <v>0</v>
      </c>
      <c r="AM34" s="32">
        <v>0</v>
      </c>
      <c r="AN34" s="1">
        <f t="shared" si="3"/>
        <v>0</v>
      </c>
      <c r="AO34" s="32">
        <v>0</v>
      </c>
      <c r="AP34" s="27"/>
    </row>
    <row r="35" spans="1:42" ht="48.6" customHeight="1">
      <c r="A35" s="26" t="s">
        <v>81</v>
      </c>
      <c r="B35" s="23" t="s">
        <v>82</v>
      </c>
      <c r="C35" s="26" t="s">
        <v>52</v>
      </c>
      <c r="D35" s="27"/>
      <c r="E35" s="27"/>
      <c r="F35" s="27"/>
      <c r="G35" s="27"/>
      <c r="H35" s="1">
        <f t="shared" ref="H35:AM35" si="11">H36+H37+H38+H39</f>
        <v>0</v>
      </c>
      <c r="I35" s="1">
        <f t="shared" si="11"/>
        <v>0</v>
      </c>
      <c r="J35" s="1">
        <f t="shared" si="11"/>
        <v>0</v>
      </c>
      <c r="K35" s="1">
        <f t="shared" si="11"/>
        <v>0</v>
      </c>
      <c r="L35" s="1">
        <f t="shared" si="11"/>
        <v>0</v>
      </c>
      <c r="M35" s="1">
        <f t="shared" si="11"/>
        <v>0</v>
      </c>
      <c r="N35" s="1">
        <f t="shared" si="11"/>
        <v>0</v>
      </c>
      <c r="O35" s="1">
        <f t="shared" si="11"/>
        <v>0</v>
      </c>
      <c r="P35" s="1">
        <f t="shared" si="11"/>
        <v>0</v>
      </c>
      <c r="Q35" s="1">
        <f t="shared" si="11"/>
        <v>0</v>
      </c>
      <c r="R35" s="1">
        <f t="shared" si="11"/>
        <v>0</v>
      </c>
      <c r="S35" s="1">
        <f t="shared" si="11"/>
        <v>0</v>
      </c>
      <c r="T35" s="1">
        <f t="shared" si="11"/>
        <v>0</v>
      </c>
      <c r="U35" s="1">
        <f t="shared" si="11"/>
        <v>0</v>
      </c>
      <c r="V35" s="1">
        <f t="shared" si="11"/>
        <v>0</v>
      </c>
      <c r="W35" s="1">
        <f t="shared" si="11"/>
        <v>0</v>
      </c>
      <c r="X35" s="1">
        <f t="shared" si="11"/>
        <v>0</v>
      </c>
      <c r="Y35" s="1">
        <f t="shared" si="11"/>
        <v>0</v>
      </c>
      <c r="Z35" s="1">
        <f t="shared" si="11"/>
        <v>0</v>
      </c>
      <c r="AA35" s="1">
        <f t="shared" si="11"/>
        <v>0</v>
      </c>
      <c r="AB35" s="1">
        <f t="shared" si="11"/>
        <v>0</v>
      </c>
      <c r="AC35" s="1">
        <f t="shared" si="11"/>
        <v>0</v>
      </c>
      <c r="AD35" s="1">
        <f t="shared" si="11"/>
        <v>0</v>
      </c>
      <c r="AE35" s="1">
        <f t="shared" si="11"/>
        <v>0</v>
      </c>
      <c r="AF35" s="1">
        <f t="shared" si="11"/>
        <v>0</v>
      </c>
      <c r="AG35" s="1">
        <f t="shared" si="11"/>
        <v>0</v>
      </c>
      <c r="AH35" s="1">
        <f t="shared" si="11"/>
        <v>0</v>
      </c>
      <c r="AI35" s="1">
        <f t="shared" si="11"/>
        <v>0</v>
      </c>
      <c r="AJ35" s="1">
        <f t="shared" si="11"/>
        <v>0</v>
      </c>
      <c r="AK35" s="1">
        <f t="shared" si="11"/>
        <v>0</v>
      </c>
      <c r="AL35" s="1">
        <f t="shared" si="11"/>
        <v>0</v>
      </c>
      <c r="AM35" s="1">
        <f t="shared" si="11"/>
        <v>0</v>
      </c>
      <c r="AN35" s="1">
        <f t="shared" si="3"/>
        <v>0</v>
      </c>
      <c r="AO35" s="1">
        <f>AO36+AO37+AO38+AO39</f>
        <v>0</v>
      </c>
      <c r="AP35" s="27"/>
    </row>
    <row r="36" spans="1:42" ht="31.2">
      <c r="A36" s="26" t="s">
        <v>83</v>
      </c>
      <c r="B36" s="23" t="s">
        <v>84</v>
      </c>
      <c r="C36" s="26" t="s">
        <v>52</v>
      </c>
      <c r="D36" s="27"/>
      <c r="E36" s="27"/>
      <c r="F36" s="27"/>
      <c r="G36" s="27"/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32">
        <v>0</v>
      </c>
      <c r="N36" s="32">
        <v>0</v>
      </c>
      <c r="O36" s="32">
        <v>0</v>
      </c>
      <c r="P36" s="32">
        <v>0</v>
      </c>
      <c r="Q36" s="32">
        <v>0</v>
      </c>
      <c r="R36" s="32">
        <v>0</v>
      </c>
      <c r="S36" s="32">
        <v>0</v>
      </c>
      <c r="T36" s="32">
        <v>0</v>
      </c>
      <c r="U36" s="32">
        <v>0</v>
      </c>
      <c r="V36" s="32">
        <v>0</v>
      </c>
      <c r="W36" s="32">
        <v>0</v>
      </c>
      <c r="X36" s="32">
        <v>0</v>
      </c>
      <c r="Y36" s="32">
        <v>0</v>
      </c>
      <c r="Z36" s="32">
        <v>0</v>
      </c>
      <c r="AA36" s="32">
        <v>0</v>
      </c>
      <c r="AB36" s="32">
        <v>0</v>
      </c>
      <c r="AC36" s="32">
        <v>0</v>
      </c>
      <c r="AD36" s="32">
        <v>0</v>
      </c>
      <c r="AE36" s="32">
        <v>0</v>
      </c>
      <c r="AF36" s="32">
        <v>0</v>
      </c>
      <c r="AG36" s="32">
        <v>0</v>
      </c>
      <c r="AH36" s="32">
        <v>0</v>
      </c>
      <c r="AI36" s="32">
        <v>0</v>
      </c>
      <c r="AJ36" s="32">
        <v>0</v>
      </c>
      <c r="AK36" s="32">
        <v>0</v>
      </c>
      <c r="AL36" s="32">
        <v>0</v>
      </c>
      <c r="AM36" s="32">
        <v>0</v>
      </c>
      <c r="AN36" s="1">
        <f t="shared" si="3"/>
        <v>0</v>
      </c>
      <c r="AO36" s="32">
        <v>0</v>
      </c>
      <c r="AP36" s="27"/>
    </row>
    <row r="37" spans="1:42" ht="81" customHeight="1">
      <c r="A37" s="26" t="s">
        <v>83</v>
      </c>
      <c r="B37" s="23" t="s">
        <v>85</v>
      </c>
      <c r="C37" s="26" t="s">
        <v>52</v>
      </c>
      <c r="D37" s="27"/>
      <c r="E37" s="27"/>
      <c r="F37" s="27"/>
      <c r="G37" s="27"/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32">
        <v>0</v>
      </c>
      <c r="N37" s="32">
        <v>0</v>
      </c>
      <c r="O37" s="32">
        <v>0</v>
      </c>
      <c r="P37" s="32">
        <v>0</v>
      </c>
      <c r="Q37" s="32">
        <v>0</v>
      </c>
      <c r="R37" s="32">
        <v>0</v>
      </c>
      <c r="S37" s="32">
        <v>0</v>
      </c>
      <c r="T37" s="32">
        <v>0</v>
      </c>
      <c r="U37" s="32">
        <v>0</v>
      </c>
      <c r="V37" s="32">
        <v>0</v>
      </c>
      <c r="W37" s="32">
        <v>0</v>
      </c>
      <c r="X37" s="32">
        <v>0</v>
      </c>
      <c r="Y37" s="32">
        <v>0</v>
      </c>
      <c r="Z37" s="32">
        <v>0</v>
      </c>
      <c r="AA37" s="32">
        <v>0</v>
      </c>
      <c r="AB37" s="32">
        <v>0</v>
      </c>
      <c r="AC37" s="32">
        <v>0</v>
      </c>
      <c r="AD37" s="32">
        <v>0</v>
      </c>
      <c r="AE37" s="32">
        <v>0</v>
      </c>
      <c r="AF37" s="32">
        <v>0</v>
      </c>
      <c r="AG37" s="32">
        <v>0</v>
      </c>
      <c r="AH37" s="32">
        <v>0</v>
      </c>
      <c r="AI37" s="32">
        <v>0</v>
      </c>
      <c r="AJ37" s="32">
        <v>0</v>
      </c>
      <c r="AK37" s="32">
        <v>0</v>
      </c>
      <c r="AL37" s="32">
        <v>0</v>
      </c>
      <c r="AM37" s="32">
        <v>0</v>
      </c>
      <c r="AN37" s="1">
        <f t="shared" si="3"/>
        <v>0</v>
      </c>
      <c r="AO37" s="32">
        <v>0</v>
      </c>
      <c r="AP37" s="27"/>
    </row>
    <row r="38" spans="1:42" ht="75" customHeight="1">
      <c r="A38" s="26" t="s">
        <v>83</v>
      </c>
      <c r="B38" s="23" t="s">
        <v>86</v>
      </c>
      <c r="C38" s="26" t="s">
        <v>52</v>
      </c>
      <c r="D38" s="27"/>
      <c r="E38" s="27"/>
      <c r="F38" s="27"/>
      <c r="G38" s="27"/>
      <c r="H38" s="32">
        <v>0</v>
      </c>
      <c r="I38" s="32">
        <v>0</v>
      </c>
      <c r="J38" s="32">
        <v>0</v>
      </c>
      <c r="K38" s="32">
        <v>0</v>
      </c>
      <c r="L38" s="32">
        <v>0</v>
      </c>
      <c r="M38" s="32">
        <v>0</v>
      </c>
      <c r="N38" s="32">
        <v>0</v>
      </c>
      <c r="O38" s="32">
        <v>0</v>
      </c>
      <c r="P38" s="32">
        <v>0</v>
      </c>
      <c r="Q38" s="32">
        <v>0</v>
      </c>
      <c r="R38" s="32">
        <v>0</v>
      </c>
      <c r="S38" s="32">
        <v>0</v>
      </c>
      <c r="T38" s="32">
        <v>0</v>
      </c>
      <c r="U38" s="32">
        <v>0</v>
      </c>
      <c r="V38" s="32">
        <v>0</v>
      </c>
      <c r="W38" s="32">
        <v>0</v>
      </c>
      <c r="X38" s="32">
        <v>0</v>
      </c>
      <c r="Y38" s="32">
        <v>0</v>
      </c>
      <c r="Z38" s="32">
        <v>0</v>
      </c>
      <c r="AA38" s="32">
        <v>0</v>
      </c>
      <c r="AB38" s="32">
        <v>0</v>
      </c>
      <c r="AC38" s="32">
        <v>0</v>
      </c>
      <c r="AD38" s="32">
        <v>0</v>
      </c>
      <c r="AE38" s="32">
        <v>0</v>
      </c>
      <c r="AF38" s="32">
        <v>0</v>
      </c>
      <c r="AG38" s="32">
        <v>0</v>
      </c>
      <c r="AH38" s="32">
        <v>0</v>
      </c>
      <c r="AI38" s="32">
        <v>0</v>
      </c>
      <c r="AJ38" s="32">
        <v>0</v>
      </c>
      <c r="AK38" s="32">
        <v>0</v>
      </c>
      <c r="AL38" s="32">
        <v>0</v>
      </c>
      <c r="AM38" s="32">
        <v>0</v>
      </c>
      <c r="AN38" s="1">
        <f t="shared" si="3"/>
        <v>0</v>
      </c>
      <c r="AO38" s="32">
        <v>0</v>
      </c>
      <c r="AP38" s="27"/>
    </row>
    <row r="39" spans="1:42" ht="79.2" customHeight="1">
      <c r="A39" s="26" t="s">
        <v>83</v>
      </c>
      <c r="B39" s="23" t="s">
        <v>87</v>
      </c>
      <c r="C39" s="26" t="s">
        <v>52</v>
      </c>
      <c r="D39" s="27"/>
      <c r="E39" s="27"/>
      <c r="F39" s="27"/>
      <c r="G39" s="27"/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>
        <v>0</v>
      </c>
      <c r="Q39" s="32">
        <v>0</v>
      </c>
      <c r="R39" s="32">
        <v>0</v>
      </c>
      <c r="S39" s="32">
        <v>0</v>
      </c>
      <c r="T39" s="32">
        <v>0</v>
      </c>
      <c r="U39" s="32">
        <v>0</v>
      </c>
      <c r="V39" s="32">
        <v>0</v>
      </c>
      <c r="W39" s="32">
        <v>0</v>
      </c>
      <c r="X39" s="32">
        <v>0</v>
      </c>
      <c r="Y39" s="32">
        <v>0</v>
      </c>
      <c r="Z39" s="32">
        <v>0</v>
      </c>
      <c r="AA39" s="32">
        <v>0</v>
      </c>
      <c r="AB39" s="32">
        <v>0</v>
      </c>
      <c r="AC39" s="32">
        <v>0</v>
      </c>
      <c r="AD39" s="32">
        <v>0</v>
      </c>
      <c r="AE39" s="32">
        <v>0</v>
      </c>
      <c r="AF39" s="32">
        <v>0</v>
      </c>
      <c r="AG39" s="32">
        <v>0</v>
      </c>
      <c r="AH39" s="32">
        <v>0</v>
      </c>
      <c r="AI39" s="32">
        <v>0</v>
      </c>
      <c r="AJ39" s="32">
        <v>0</v>
      </c>
      <c r="AK39" s="32">
        <v>0</v>
      </c>
      <c r="AL39" s="32">
        <v>0</v>
      </c>
      <c r="AM39" s="32">
        <v>0</v>
      </c>
      <c r="AN39" s="1">
        <f t="shared" si="3"/>
        <v>0</v>
      </c>
      <c r="AO39" s="32">
        <v>0</v>
      </c>
      <c r="AP39" s="27"/>
    </row>
    <row r="40" spans="1:42" ht="31.2">
      <c r="A40" s="26" t="s">
        <v>88</v>
      </c>
      <c r="B40" s="23" t="s">
        <v>84</v>
      </c>
      <c r="C40" s="26" t="s">
        <v>52</v>
      </c>
      <c r="D40" s="27"/>
      <c r="E40" s="27"/>
      <c r="F40" s="27"/>
      <c r="G40" s="27"/>
      <c r="H40" s="32">
        <v>0</v>
      </c>
      <c r="I40" s="32">
        <v>0</v>
      </c>
      <c r="J40" s="32">
        <v>0</v>
      </c>
      <c r="K40" s="32">
        <v>0</v>
      </c>
      <c r="L40" s="32">
        <v>0</v>
      </c>
      <c r="M40" s="32">
        <v>0</v>
      </c>
      <c r="N40" s="32">
        <v>0</v>
      </c>
      <c r="O40" s="32">
        <v>0</v>
      </c>
      <c r="P40" s="32">
        <v>0</v>
      </c>
      <c r="Q40" s="32">
        <v>0</v>
      </c>
      <c r="R40" s="32">
        <v>0</v>
      </c>
      <c r="S40" s="32">
        <v>0</v>
      </c>
      <c r="T40" s="32">
        <v>0</v>
      </c>
      <c r="U40" s="32">
        <v>0</v>
      </c>
      <c r="V40" s="32">
        <v>0</v>
      </c>
      <c r="W40" s="32">
        <v>0</v>
      </c>
      <c r="X40" s="32">
        <v>0</v>
      </c>
      <c r="Y40" s="32">
        <v>0</v>
      </c>
      <c r="Z40" s="32">
        <v>0</v>
      </c>
      <c r="AA40" s="32">
        <v>0</v>
      </c>
      <c r="AB40" s="32">
        <v>0</v>
      </c>
      <c r="AC40" s="32">
        <v>0</v>
      </c>
      <c r="AD40" s="32">
        <v>0</v>
      </c>
      <c r="AE40" s="32">
        <v>0</v>
      </c>
      <c r="AF40" s="32">
        <v>0</v>
      </c>
      <c r="AG40" s="32">
        <v>0</v>
      </c>
      <c r="AH40" s="32">
        <v>0</v>
      </c>
      <c r="AI40" s="32">
        <v>0</v>
      </c>
      <c r="AJ40" s="32">
        <v>0</v>
      </c>
      <c r="AK40" s="32">
        <v>0</v>
      </c>
      <c r="AL40" s="32">
        <v>0</v>
      </c>
      <c r="AM40" s="32">
        <v>0</v>
      </c>
      <c r="AN40" s="1">
        <f t="shared" si="3"/>
        <v>0</v>
      </c>
      <c r="AO40" s="32">
        <v>0</v>
      </c>
      <c r="AP40" s="27"/>
    </row>
    <row r="41" spans="1:42" ht="84.6" customHeight="1">
      <c r="A41" s="26" t="s">
        <v>88</v>
      </c>
      <c r="B41" s="23" t="s">
        <v>85</v>
      </c>
      <c r="C41" s="26" t="s">
        <v>52</v>
      </c>
      <c r="D41" s="27"/>
      <c r="E41" s="27"/>
      <c r="F41" s="27"/>
      <c r="G41" s="27"/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  <c r="N41" s="32">
        <v>0</v>
      </c>
      <c r="O41" s="32">
        <v>0</v>
      </c>
      <c r="P41" s="32">
        <v>0</v>
      </c>
      <c r="Q41" s="32">
        <v>0</v>
      </c>
      <c r="R41" s="32">
        <v>0</v>
      </c>
      <c r="S41" s="32">
        <v>0</v>
      </c>
      <c r="T41" s="32">
        <v>0</v>
      </c>
      <c r="U41" s="32">
        <v>0</v>
      </c>
      <c r="V41" s="32">
        <v>0</v>
      </c>
      <c r="W41" s="32">
        <v>0</v>
      </c>
      <c r="X41" s="32">
        <v>0</v>
      </c>
      <c r="Y41" s="32">
        <v>0</v>
      </c>
      <c r="Z41" s="32">
        <v>0</v>
      </c>
      <c r="AA41" s="32">
        <v>0</v>
      </c>
      <c r="AB41" s="32">
        <v>0</v>
      </c>
      <c r="AC41" s="32">
        <v>0</v>
      </c>
      <c r="AD41" s="32">
        <v>0</v>
      </c>
      <c r="AE41" s="32">
        <v>0</v>
      </c>
      <c r="AF41" s="32">
        <v>0</v>
      </c>
      <c r="AG41" s="32">
        <v>0</v>
      </c>
      <c r="AH41" s="32">
        <v>0</v>
      </c>
      <c r="AI41" s="32">
        <v>0</v>
      </c>
      <c r="AJ41" s="32">
        <v>0</v>
      </c>
      <c r="AK41" s="32">
        <v>0</v>
      </c>
      <c r="AL41" s="32">
        <v>0</v>
      </c>
      <c r="AM41" s="32">
        <v>0</v>
      </c>
      <c r="AN41" s="1">
        <f t="shared" si="3"/>
        <v>0</v>
      </c>
      <c r="AO41" s="32">
        <v>0</v>
      </c>
      <c r="AP41" s="27"/>
    </row>
    <row r="42" spans="1:42" ht="62.4">
      <c r="A42" s="26" t="s">
        <v>88</v>
      </c>
      <c r="B42" s="23" t="s">
        <v>86</v>
      </c>
      <c r="C42" s="26" t="s">
        <v>52</v>
      </c>
      <c r="D42" s="27"/>
      <c r="E42" s="27"/>
      <c r="F42" s="27"/>
      <c r="G42" s="27"/>
      <c r="H42" s="32">
        <v>0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  <c r="N42" s="32">
        <v>0</v>
      </c>
      <c r="O42" s="32">
        <v>0</v>
      </c>
      <c r="P42" s="32">
        <v>0</v>
      </c>
      <c r="Q42" s="32">
        <v>0</v>
      </c>
      <c r="R42" s="32">
        <v>0</v>
      </c>
      <c r="S42" s="32">
        <v>0</v>
      </c>
      <c r="T42" s="32">
        <v>0</v>
      </c>
      <c r="U42" s="32">
        <v>0</v>
      </c>
      <c r="V42" s="32">
        <v>0</v>
      </c>
      <c r="W42" s="32">
        <v>0</v>
      </c>
      <c r="X42" s="32">
        <v>0</v>
      </c>
      <c r="Y42" s="32">
        <v>0</v>
      </c>
      <c r="Z42" s="32">
        <v>0</v>
      </c>
      <c r="AA42" s="32">
        <v>0</v>
      </c>
      <c r="AB42" s="32">
        <v>0</v>
      </c>
      <c r="AC42" s="32">
        <v>0</v>
      </c>
      <c r="AD42" s="32">
        <v>0</v>
      </c>
      <c r="AE42" s="32">
        <v>0</v>
      </c>
      <c r="AF42" s="32">
        <v>0</v>
      </c>
      <c r="AG42" s="32">
        <v>0</v>
      </c>
      <c r="AH42" s="32">
        <v>0</v>
      </c>
      <c r="AI42" s="32">
        <v>0</v>
      </c>
      <c r="AJ42" s="32">
        <v>0</v>
      </c>
      <c r="AK42" s="32">
        <v>0</v>
      </c>
      <c r="AL42" s="32">
        <v>0</v>
      </c>
      <c r="AM42" s="32">
        <v>0</v>
      </c>
      <c r="AN42" s="1">
        <f t="shared" si="3"/>
        <v>0</v>
      </c>
      <c r="AO42" s="32">
        <v>0</v>
      </c>
      <c r="AP42" s="27"/>
    </row>
    <row r="43" spans="1:42" ht="78">
      <c r="A43" s="26" t="s">
        <v>88</v>
      </c>
      <c r="B43" s="23" t="s">
        <v>89</v>
      </c>
      <c r="C43" s="26" t="s">
        <v>52</v>
      </c>
      <c r="D43" s="27"/>
      <c r="E43" s="27"/>
      <c r="F43" s="27"/>
      <c r="G43" s="27"/>
      <c r="H43" s="32">
        <v>0</v>
      </c>
      <c r="I43" s="32">
        <v>0</v>
      </c>
      <c r="J43" s="32">
        <v>0</v>
      </c>
      <c r="K43" s="32">
        <v>0</v>
      </c>
      <c r="L43" s="32">
        <v>0</v>
      </c>
      <c r="M43" s="32">
        <v>0</v>
      </c>
      <c r="N43" s="32">
        <v>0</v>
      </c>
      <c r="O43" s="32">
        <v>0</v>
      </c>
      <c r="P43" s="32">
        <v>0</v>
      </c>
      <c r="Q43" s="32">
        <v>0</v>
      </c>
      <c r="R43" s="32">
        <v>0</v>
      </c>
      <c r="S43" s="32">
        <v>0</v>
      </c>
      <c r="T43" s="32">
        <v>0</v>
      </c>
      <c r="U43" s="32">
        <v>0</v>
      </c>
      <c r="V43" s="32">
        <v>0</v>
      </c>
      <c r="W43" s="32">
        <v>0</v>
      </c>
      <c r="X43" s="32">
        <v>0</v>
      </c>
      <c r="Y43" s="32">
        <v>0</v>
      </c>
      <c r="Z43" s="32">
        <v>0</v>
      </c>
      <c r="AA43" s="32">
        <v>0</v>
      </c>
      <c r="AB43" s="32">
        <v>0</v>
      </c>
      <c r="AC43" s="32">
        <v>0</v>
      </c>
      <c r="AD43" s="32">
        <v>0</v>
      </c>
      <c r="AE43" s="32">
        <v>0</v>
      </c>
      <c r="AF43" s="32">
        <v>0</v>
      </c>
      <c r="AG43" s="32">
        <v>0</v>
      </c>
      <c r="AH43" s="32">
        <v>0</v>
      </c>
      <c r="AI43" s="32">
        <v>0</v>
      </c>
      <c r="AJ43" s="32">
        <v>0</v>
      </c>
      <c r="AK43" s="32">
        <v>0</v>
      </c>
      <c r="AL43" s="32">
        <v>0</v>
      </c>
      <c r="AM43" s="32">
        <v>0</v>
      </c>
      <c r="AN43" s="1">
        <f t="shared" si="3"/>
        <v>0</v>
      </c>
      <c r="AO43" s="32">
        <v>0</v>
      </c>
      <c r="AP43" s="27"/>
    </row>
    <row r="44" spans="1:42" ht="62.4">
      <c r="A44" s="26" t="s">
        <v>90</v>
      </c>
      <c r="B44" s="23" t="s">
        <v>91</v>
      </c>
      <c r="C44" s="26" t="s">
        <v>52</v>
      </c>
      <c r="D44" s="27"/>
      <c r="E44" s="27"/>
      <c r="F44" s="27"/>
      <c r="G44" s="27"/>
      <c r="H44" s="1">
        <f t="shared" ref="H44:AM44" si="12">SUM(H45:H46)</f>
        <v>0</v>
      </c>
      <c r="I44" s="1">
        <f t="shared" si="12"/>
        <v>0</v>
      </c>
      <c r="J44" s="1">
        <f t="shared" si="12"/>
        <v>0</v>
      </c>
      <c r="K44" s="1">
        <f t="shared" si="12"/>
        <v>0</v>
      </c>
      <c r="L44" s="1">
        <f t="shared" si="12"/>
        <v>0</v>
      </c>
      <c r="M44" s="1">
        <f t="shared" si="12"/>
        <v>0</v>
      </c>
      <c r="N44" s="1">
        <f t="shared" si="12"/>
        <v>0</v>
      </c>
      <c r="O44" s="1">
        <f t="shared" si="12"/>
        <v>0</v>
      </c>
      <c r="P44" s="1">
        <f t="shared" si="12"/>
        <v>0</v>
      </c>
      <c r="Q44" s="1">
        <f t="shared" si="12"/>
        <v>0</v>
      </c>
      <c r="R44" s="1">
        <f t="shared" si="12"/>
        <v>0</v>
      </c>
      <c r="S44" s="1">
        <f t="shared" si="12"/>
        <v>0</v>
      </c>
      <c r="T44" s="1">
        <f t="shared" si="12"/>
        <v>0</v>
      </c>
      <c r="U44" s="1">
        <f t="shared" si="12"/>
        <v>0</v>
      </c>
      <c r="V44" s="1">
        <f t="shared" si="12"/>
        <v>0</v>
      </c>
      <c r="W44" s="1">
        <f t="shared" si="12"/>
        <v>0</v>
      </c>
      <c r="X44" s="1">
        <f t="shared" si="12"/>
        <v>0</v>
      </c>
      <c r="Y44" s="1">
        <f t="shared" si="12"/>
        <v>0</v>
      </c>
      <c r="Z44" s="1">
        <f t="shared" si="12"/>
        <v>0</v>
      </c>
      <c r="AA44" s="1">
        <f t="shared" si="12"/>
        <v>0</v>
      </c>
      <c r="AB44" s="1">
        <f t="shared" si="12"/>
        <v>0</v>
      </c>
      <c r="AC44" s="1">
        <f t="shared" si="12"/>
        <v>0</v>
      </c>
      <c r="AD44" s="1">
        <f t="shared" si="12"/>
        <v>0</v>
      </c>
      <c r="AE44" s="1">
        <f t="shared" si="12"/>
        <v>0</v>
      </c>
      <c r="AF44" s="1">
        <f t="shared" si="12"/>
        <v>0</v>
      </c>
      <c r="AG44" s="1">
        <f t="shared" si="12"/>
        <v>0</v>
      </c>
      <c r="AH44" s="1">
        <f t="shared" si="12"/>
        <v>0</v>
      </c>
      <c r="AI44" s="1">
        <f t="shared" si="12"/>
        <v>0</v>
      </c>
      <c r="AJ44" s="1">
        <f t="shared" si="12"/>
        <v>0</v>
      </c>
      <c r="AK44" s="1">
        <f t="shared" si="12"/>
        <v>0</v>
      </c>
      <c r="AL44" s="1">
        <f t="shared" si="12"/>
        <v>0</v>
      </c>
      <c r="AM44" s="1">
        <f t="shared" si="12"/>
        <v>0</v>
      </c>
      <c r="AN44" s="1">
        <f t="shared" si="3"/>
        <v>0</v>
      </c>
      <c r="AO44" s="1">
        <f>SUM(AO45:AO46)</f>
        <v>0</v>
      </c>
      <c r="AP44" s="27"/>
    </row>
    <row r="45" spans="1:42" ht="46.8">
      <c r="A45" s="26" t="s">
        <v>92</v>
      </c>
      <c r="B45" s="23" t="s">
        <v>93</v>
      </c>
      <c r="C45" s="26" t="s">
        <v>52</v>
      </c>
      <c r="D45" s="30"/>
      <c r="E45" s="26"/>
      <c r="F45" s="26"/>
      <c r="G45" s="26"/>
      <c r="H45" s="32" t="s">
        <v>94</v>
      </c>
      <c r="I45" s="32" t="s">
        <v>94</v>
      </c>
      <c r="J45" s="32" t="s">
        <v>94</v>
      </c>
      <c r="K45" s="32" t="s">
        <v>94</v>
      </c>
      <c r="L45" s="32" t="s">
        <v>94</v>
      </c>
      <c r="M45" s="32" t="s">
        <v>94</v>
      </c>
      <c r="N45" s="32" t="s">
        <v>94</v>
      </c>
      <c r="O45" s="32" t="s">
        <v>94</v>
      </c>
      <c r="P45" s="32" t="s">
        <v>94</v>
      </c>
      <c r="Q45" s="32" t="s">
        <v>94</v>
      </c>
      <c r="R45" s="32" t="s">
        <v>94</v>
      </c>
      <c r="S45" s="32" t="s">
        <v>94</v>
      </c>
      <c r="T45" s="32" t="s">
        <v>94</v>
      </c>
      <c r="U45" s="32" t="s">
        <v>94</v>
      </c>
      <c r="V45" s="32" t="s">
        <v>94</v>
      </c>
      <c r="W45" s="32" t="s">
        <v>94</v>
      </c>
      <c r="X45" s="32" t="s">
        <v>94</v>
      </c>
      <c r="Y45" s="32" t="s">
        <v>94</v>
      </c>
      <c r="Z45" s="32" t="s">
        <v>94</v>
      </c>
      <c r="AA45" s="32" t="s">
        <v>94</v>
      </c>
      <c r="AB45" s="32" t="s">
        <v>94</v>
      </c>
      <c r="AC45" s="32" t="s">
        <v>94</v>
      </c>
      <c r="AD45" s="32" t="s">
        <v>94</v>
      </c>
      <c r="AE45" s="32" t="s">
        <v>94</v>
      </c>
      <c r="AF45" s="32" t="s">
        <v>94</v>
      </c>
      <c r="AG45" s="32" t="s">
        <v>94</v>
      </c>
      <c r="AH45" s="32" t="s">
        <v>94</v>
      </c>
      <c r="AI45" s="32" t="s">
        <v>94</v>
      </c>
      <c r="AJ45" s="32" t="s">
        <v>94</v>
      </c>
      <c r="AK45" s="32" t="s">
        <v>94</v>
      </c>
      <c r="AL45" s="32" t="s">
        <v>94</v>
      </c>
      <c r="AM45" s="32" t="s">
        <v>94</v>
      </c>
      <c r="AN45" s="1" t="str">
        <f t="shared" si="3"/>
        <v>нд</v>
      </c>
      <c r="AO45" s="32" t="s">
        <v>94</v>
      </c>
      <c r="AP45" s="27"/>
    </row>
    <row r="46" spans="1:42" ht="62.4">
      <c r="A46" s="26" t="s">
        <v>95</v>
      </c>
      <c r="B46" s="23" t="s">
        <v>96</v>
      </c>
      <c r="C46" s="26" t="s">
        <v>52</v>
      </c>
      <c r="D46" s="30"/>
      <c r="E46" s="26"/>
      <c r="F46" s="26"/>
      <c r="G46" s="26"/>
      <c r="H46" s="32" t="s">
        <v>94</v>
      </c>
      <c r="I46" s="32" t="s">
        <v>94</v>
      </c>
      <c r="J46" s="32" t="s">
        <v>94</v>
      </c>
      <c r="K46" s="32" t="s">
        <v>94</v>
      </c>
      <c r="L46" s="32" t="s">
        <v>94</v>
      </c>
      <c r="M46" s="32" t="s">
        <v>94</v>
      </c>
      <c r="N46" s="32" t="s">
        <v>94</v>
      </c>
      <c r="O46" s="32" t="s">
        <v>94</v>
      </c>
      <c r="P46" s="32" t="s">
        <v>94</v>
      </c>
      <c r="Q46" s="32" t="s">
        <v>94</v>
      </c>
      <c r="R46" s="32" t="s">
        <v>94</v>
      </c>
      <c r="S46" s="32" t="s">
        <v>94</v>
      </c>
      <c r="T46" s="32" t="s">
        <v>94</v>
      </c>
      <c r="U46" s="32" t="s">
        <v>94</v>
      </c>
      <c r="V46" s="32" t="s">
        <v>94</v>
      </c>
      <c r="W46" s="32" t="s">
        <v>94</v>
      </c>
      <c r="X46" s="32" t="s">
        <v>94</v>
      </c>
      <c r="Y46" s="32" t="s">
        <v>94</v>
      </c>
      <c r="Z46" s="32" t="s">
        <v>94</v>
      </c>
      <c r="AA46" s="32" t="s">
        <v>94</v>
      </c>
      <c r="AB46" s="32" t="s">
        <v>94</v>
      </c>
      <c r="AC46" s="32" t="s">
        <v>94</v>
      </c>
      <c r="AD46" s="32" t="s">
        <v>94</v>
      </c>
      <c r="AE46" s="32" t="s">
        <v>94</v>
      </c>
      <c r="AF46" s="32" t="s">
        <v>94</v>
      </c>
      <c r="AG46" s="32" t="s">
        <v>94</v>
      </c>
      <c r="AH46" s="32" t="s">
        <v>94</v>
      </c>
      <c r="AI46" s="32" t="s">
        <v>94</v>
      </c>
      <c r="AJ46" s="32" t="s">
        <v>94</v>
      </c>
      <c r="AK46" s="32" t="s">
        <v>94</v>
      </c>
      <c r="AL46" s="32" t="s">
        <v>94</v>
      </c>
      <c r="AM46" s="32" t="s">
        <v>94</v>
      </c>
      <c r="AN46" s="1" t="str">
        <f t="shared" si="3"/>
        <v>нд</v>
      </c>
      <c r="AO46" s="32" t="s">
        <v>94</v>
      </c>
      <c r="AP46" s="27"/>
    </row>
    <row r="47" spans="1:42" ht="31.2">
      <c r="A47" s="26" t="s">
        <v>97</v>
      </c>
      <c r="B47" s="23" t="s">
        <v>98</v>
      </c>
      <c r="C47" s="26" t="s">
        <v>52</v>
      </c>
      <c r="D47" s="30"/>
      <c r="E47" s="23"/>
      <c r="F47" s="26"/>
      <c r="G47" s="26"/>
      <c r="H47" s="1">
        <f t="shared" ref="H47:AM47" si="13">H48+H61+H64+H65</f>
        <v>62.403000000000006</v>
      </c>
      <c r="I47" s="1">
        <f t="shared" si="13"/>
        <v>2.8122016666666663</v>
      </c>
      <c r="J47" s="1">
        <f t="shared" si="13"/>
        <v>0</v>
      </c>
      <c r="K47" s="1">
        <f t="shared" si="13"/>
        <v>63.458333333333336</v>
      </c>
      <c r="L47" s="1">
        <f t="shared" si="13"/>
        <v>0</v>
      </c>
      <c r="M47" s="1">
        <f t="shared" si="13"/>
        <v>0</v>
      </c>
      <c r="N47" s="1">
        <f t="shared" si="13"/>
        <v>64.541666666666671</v>
      </c>
      <c r="O47" s="1">
        <f t="shared" si="13"/>
        <v>0</v>
      </c>
      <c r="P47" s="1">
        <f t="shared" si="13"/>
        <v>2.8122016666666663</v>
      </c>
      <c r="Q47" s="1">
        <f t="shared" si="13"/>
        <v>0</v>
      </c>
      <c r="R47" s="1">
        <f t="shared" si="13"/>
        <v>0.40188999999999997</v>
      </c>
      <c r="S47" s="1">
        <f t="shared" si="13"/>
        <v>2.4102999999999999</v>
      </c>
      <c r="T47" s="1">
        <f t="shared" si="13"/>
        <v>0</v>
      </c>
      <c r="U47" s="1">
        <f t="shared" si="13"/>
        <v>4.9500000000000011</v>
      </c>
      <c r="V47" s="1" t="e">
        <f t="shared" si="13"/>
        <v>#VALUE!</v>
      </c>
      <c r="W47" s="28">
        <f t="shared" si="13"/>
        <v>7.15</v>
      </c>
      <c r="X47" s="1">
        <f t="shared" si="13"/>
        <v>7.15</v>
      </c>
      <c r="Y47" s="1">
        <f t="shared" si="13"/>
        <v>0</v>
      </c>
      <c r="Z47" s="1">
        <f t="shared" si="13"/>
        <v>0</v>
      </c>
      <c r="AA47" s="1">
        <f t="shared" si="13"/>
        <v>0</v>
      </c>
      <c r="AB47" s="1">
        <f t="shared" si="13"/>
        <v>0</v>
      </c>
      <c r="AC47" s="1">
        <f t="shared" si="13"/>
        <v>7.157</v>
      </c>
      <c r="AD47" s="1">
        <f t="shared" si="13"/>
        <v>0</v>
      </c>
      <c r="AE47" s="1">
        <f t="shared" si="13"/>
        <v>12.339999999999998</v>
      </c>
      <c r="AF47" s="1">
        <f t="shared" si="13"/>
        <v>0</v>
      </c>
      <c r="AG47" s="1">
        <f t="shared" si="13"/>
        <v>0</v>
      </c>
      <c r="AH47" s="1">
        <f t="shared" si="13"/>
        <v>28.707999999999998</v>
      </c>
      <c r="AI47" s="1">
        <f t="shared" si="13"/>
        <v>0</v>
      </c>
      <c r="AJ47" s="1">
        <f t="shared" si="13"/>
        <v>7.7250000000000005</v>
      </c>
      <c r="AK47" s="1">
        <f t="shared" si="13"/>
        <v>0</v>
      </c>
      <c r="AL47" s="1">
        <f t="shared" si="13"/>
        <v>7.7250000000000005</v>
      </c>
      <c r="AM47" s="1">
        <f t="shared" si="13"/>
        <v>2.8122016666666663</v>
      </c>
      <c r="AN47" s="1">
        <f t="shared" si="3"/>
        <v>63.458333333333336</v>
      </c>
      <c r="AO47" s="1">
        <f>AO48+AO61+AO64+AO65</f>
        <v>2.8122016666666663</v>
      </c>
      <c r="AP47" s="27"/>
    </row>
    <row r="48" spans="1:42" ht="46.8">
      <c r="A48" s="26" t="s">
        <v>99</v>
      </c>
      <c r="B48" s="23" t="s">
        <v>100</v>
      </c>
      <c r="C48" s="26" t="s">
        <v>52</v>
      </c>
      <c r="D48" s="30"/>
      <c r="E48" s="23"/>
      <c r="F48" s="26"/>
      <c r="G48" s="26"/>
      <c r="H48" s="1">
        <f>SUM(H49+H52)</f>
        <v>62.403000000000006</v>
      </c>
      <c r="I48" s="1">
        <f>SUM(I49+I52)</f>
        <v>2.8122016666666663</v>
      </c>
      <c r="J48" s="1">
        <f>SUM(J49:J52)</f>
        <v>0</v>
      </c>
      <c r="K48" s="1">
        <f t="shared" ref="K48:AM48" si="14">K49+K52</f>
        <v>63.458333333333336</v>
      </c>
      <c r="L48" s="1">
        <f t="shared" si="14"/>
        <v>0</v>
      </c>
      <c r="M48" s="1">
        <f t="shared" si="14"/>
        <v>0</v>
      </c>
      <c r="N48" s="1">
        <f t="shared" si="14"/>
        <v>64.541666666666671</v>
      </c>
      <c r="O48" s="1">
        <f t="shared" si="14"/>
        <v>0</v>
      </c>
      <c r="P48" s="1">
        <f t="shared" si="14"/>
        <v>2.8122016666666663</v>
      </c>
      <c r="Q48" s="1">
        <f t="shared" si="14"/>
        <v>0</v>
      </c>
      <c r="R48" s="1">
        <f t="shared" si="14"/>
        <v>0.40188999999999997</v>
      </c>
      <c r="S48" s="1">
        <f t="shared" si="14"/>
        <v>2.4102999999999999</v>
      </c>
      <c r="T48" s="1">
        <f t="shared" si="14"/>
        <v>0</v>
      </c>
      <c r="U48" s="1">
        <f t="shared" si="14"/>
        <v>4.9500000000000011</v>
      </c>
      <c r="V48" s="1" t="e">
        <f t="shared" si="14"/>
        <v>#VALUE!</v>
      </c>
      <c r="W48" s="28">
        <f t="shared" si="14"/>
        <v>7.15</v>
      </c>
      <c r="X48" s="1">
        <f t="shared" si="14"/>
        <v>7.15</v>
      </c>
      <c r="Y48" s="1">
        <f t="shared" si="14"/>
        <v>0</v>
      </c>
      <c r="Z48" s="1">
        <f t="shared" si="14"/>
        <v>0</v>
      </c>
      <c r="AA48" s="1">
        <f t="shared" si="14"/>
        <v>0</v>
      </c>
      <c r="AB48" s="1">
        <f t="shared" si="14"/>
        <v>0</v>
      </c>
      <c r="AC48" s="1">
        <f t="shared" si="14"/>
        <v>7.157</v>
      </c>
      <c r="AD48" s="1">
        <f t="shared" si="14"/>
        <v>0</v>
      </c>
      <c r="AE48" s="1">
        <f t="shared" si="14"/>
        <v>12.339999999999998</v>
      </c>
      <c r="AF48" s="1">
        <f t="shared" si="14"/>
        <v>0</v>
      </c>
      <c r="AG48" s="1">
        <f t="shared" si="14"/>
        <v>0</v>
      </c>
      <c r="AH48" s="1">
        <f t="shared" si="14"/>
        <v>28.707999999999998</v>
      </c>
      <c r="AI48" s="1">
        <f t="shared" si="14"/>
        <v>0</v>
      </c>
      <c r="AJ48" s="1">
        <f t="shared" si="14"/>
        <v>7.7250000000000005</v>
      </c>
      <c r="AK48" s="1">
        <f t="shared" si="14"/>
        <v>0</v>
      </c>
      <c r="AL48" s="1">
        <f t="shared" si="14"/>
        <v>7.7250000000000005</v>
      </c>
      <c r="AM48" s="1">
        <f t="shared" si="14"/>
        <v>2.8122016666666663</v>
      </c>
      <c r="AN48" s="1">
        <f t="shared" si="3"/>
        <v>63.458333333333336</v>
      </c>
      <c r="AO48" s="1">
        <f>AO49+AO52</f>
        <v>2.8122016666666663</v>
      </c>
      <c r="AP48" s="27"/>
    </row>
    <row r="49" spans="1:42" ht="31.2">
      <c r="A49" s="26" t="s">
        <v>101</v>
      </c>
      <c r="B49" s="23" t="s">
        <v>102</v>
      </c>
      <c r="C49" s="26" t="s">
        <v>52</v>
      </c>
      <c r="D49" s="30"/>
      <c r="E49" s="23"/>
      <c r="F49" s="26"/>
      <c r="G49" s="26"/>
      <c r="H49" s="1">
        <f>H50</f>
        <v>5.4080000000000004</v>
      </c>
      <c r="I49" s="1">
        <f>I50+I51</f>
        <v>2.4103116666666664</v>
      </c>
      <c r="J49" s="1">
        <f>J50+J51</f>
        <v>0</v>
      </c>
      <c r="K49" s="1">
        <f>K50+K51</f>
        <v>5.416666666666667</v>
      </c>
      <c r="L49" s="1">
        <f>L50+L51</f>
        <v>0</v>
      </c>
      <c r="M49" s="1">
        <f>M50+M51</f>
        <v>0</v>
      </c>
      <c r="N49" s="1">
        <v>6.5</v>
      </c>
      <c r="O49" s="1">
        <f t="shared" ref="O49:AB49" si="15">O50+O51</f>
        <v>0</v>
      </c>
      <c r="P49" s="1">
        <f t="shared" si="15"/>
        <v>2.4103116666666664</v>
      </c>
      <c r="Q49" s="1">
        <f t="shared" si="15"/>
        <v>0</v>
      </c>
      <c r="R49" s="1">
        <f t="shared" si="15"/>
        <v>0</v>
      </c>
      <c r="S49" s="1">
        <f t="shared" si="15"/>
        <v>2.4102999999999999</v>
      </c>
      <c r="T49" s="1">
        <f t="shared" si="15"/>
        <v>0</v>
      </c>
      <c r="U49" s="1">
        <f t="shared" si="15"/>
        <v>1.3333333333333335</v>
      </c>
      <c r="V49" s="1" t="e">
        <f t="shared" si="15"/>
        <v>#VALUE!</v>
      </c>
      <c r="W49" s="1">
        <f t="shared" si="15"/>
        <v>0.6166666666666667</v>
      </c>
      <c r="X49" s="1">
        <f t="shared" si="15"/>
        <v>0.6166666666666667</v>
      </c>
      <c r="Y49" s="1">
        <f t="shared" si="15"/>
        <v>0</v>
      </c>
      <c r="Z49" s="1">
        <f t="shared" si="15"/>
        <v>0</v>
      </c>
      <c r="AA49" s="1">
        <f t="shared" si="15"/>
        <v>0</v>
      </c>
      <c r="AB49" s="1">
        <f t="shared" si="15"/>
        <v>0</v>
      </c>
      <c r="AC49" s="1">
        <f>AC50</f>
        <v>0.61699999999999999</v>
      </c>
      <c r="AD49" s="1">
        <f>AD50</f>
        <v>0</v>
      </c>
      <c r="AE49" s="1">
        <f>AE50+AE51</f>
        <v>1.24</v>
      </c>
      <c r="AF49" s="1">
        <f>AF50+AF51</f>
        <v>0</v>
      </c>
      <c r="AG49" s="1">
        <f>AG50</f>
        <v>0</v>
      </c>
      <c r="AH49" s="1">
        <f>AH50+AH51</f>
        <v>2.4670000000000001</v>
      </c>
      <c r="AI49" s="1">
        <f>AI50</f>
        <v>0</v>
      </c>
      <c r="AJ49" s="1">
        <f>AJ50+AJ51</f>
        <v>0.66666666666666674</v>
      </c>
      <c r="AK49" s="1">
        <f>AK50</f>
        <v>0</v>
      </c>
      <c r="AL49" s="1">
        <f>AL50+AL51</f>
        <v>0.66666666666666674</v>
      </c>
      <c r="AM49" s="1">
        <f>AM50+AM51</f>
        <v>2.4103116666666664</v>
      </c>
      <c r="AN49" s="1">
        <f t="shared" si="3"/>
        <v>5.416666666666667</v>
      </c>
      <c r="AO49" s="1">
        <f>AO50+AO51</f>
        <v>2.4103116666666664</v>
      </c>
      <c r="AP49" s="27"/>
    </row>
    <row r="50" spans="1:42" ht="31.2">
      <c r="A50" s="33" t="s">
        <v>137</v>
      </c>
      <c r="B50" s="34" t="s">
        <v>138</v>
      </c>
      <c r="C50" s="35" t="s">
        <v>52</v>
      </c>
      <c r="D50" s="30" t="s">
        <v>132</v>
      </c>
      <c r="E50" s="23">
        <v>2020</v>
      </c>
      <c r="F50" s="26">
        <v>2024</v>
      </c>
      <c r="G50" s="26"/>
      <c r="H50" s="1">
        <v>5.4080000000000004</v>
      </c>
      <c r="I50" s="1">
        <v>0</v>
      </c>
      <c r="J50" s="1">
        <v>0</v>
      </c>
      <c r="K50" s="1">
        <v>5.416666666666667</v>
      </c>
      <c r="L50" s="1">
        <v>0</v>
      </c>
      <c r="M50" s="1">
        <v>0</v>
      </c>
      <c r="N50" s="1">
        <v>5.416666666666667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1.3333333333333335</v>
      </c>
      <c r="V50" s="1" t="s">
        <v>94</v>
      </c>
      <c r="W50" s="1">
        <v>0.6166666666666667</v>
      </c>
      <c r="X50" s="1">
        <v>0.6166666666666667</v>
      </c>
      <c r="Y50" s="1">
        <v>0</v>
      </c>
      <c r="Z50" s="1">
        <v>0</v>
      </c>
      <c r="AA50" s="1">
        <v>0</v>
      </c>
      <c r="AB50" s="1">
        <v>0</v>
      </c>
      <c r="AC50" s="1">
        <v>0.61699999999999999</v>
      </c>
      <c r="AD50" s="1">
        <v>0</v>
      </c>
      <c r="AE50" s="1">
        <v>1.24</v>
      </c>
      <c r="AF50" s="1">
        <v>0</v>
      </c>
      <c r="AG50" s="1">
        <v>0</v>
      </c>
      <c r="AH50" s="1">
        <v>2.4670000000000001</v>
      </c>
      <c r="AI50" s="1">
        <v>0</v>
      </c>
      <c r="AJ50" s="1">
        <v>0.66666666666666674</v>
      </c>
      <c r="AK50" s="1">
        <v>0</v>
      </c>
      <c r="AL50" s="1">
        <v>0.66666666666666674</v>
      </c>
      <c r="AM50" s="1">
        <v>0</v>
      </c>
      <c r="AN50" s="1">
        <f t="shared" si="3"/>
        <v>5.416666666666667</v>
      </c>
      <c r="AO50" s="1">
        <v>0</v>
      </c>
      <c r="AP50" s="27"/>
    </row>
    <row r="51" spans="1:42" ht="46.8">
      <c r="A51" s="33" t="s">
        <v>139</v>
      </c>
      <c r="B51" s="2" t="s">
        <v>140</v>
      </c>
      <c r="C51" s="35" t="s">
        <v>141</v>
      </c>
      <c r="D51" s="30" t="s">
        <v>150</v>
      </c>
      <c r="E51" s="23">
        <v>2024</v>
      </c>
      <c r="F51" s="26">
        <v>2024</v>
      </c>
      <c r="G51" s="26"/>
      <c r="H51" s="23">
        <v>0</v>
      </c>
      <c r="I51" s="1">
        <v>2.4103116666666664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36">
        <v>2.4103116666666664</v>
      </c>
      <c r="Q51" s="36">
        <v>0</v>
      </c>
      <c r="R51" s="36">
        <v>0</v>
      </c>
      <c r="S51" s="36">
        <v>2.4102999999999999</v>
      </c>
      <c r="T51" s="36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 t="s">
        <v>94</v>
      </c>
      <c r="AD51" s="1" t="s">
        <v>94</v>
      </c>
      <c r="AE51" s="1">
        <v>0</v>
      </c>
      <c r="AF51" s="1">
        <v>0</v>
      </c>
      <c r="AG51" s="1" t="s">
        <v>94</v>
      </c>
      <c r="AH51" s="1">
        <v>0</v>
      </c>
      <c r="AI51" s="1" t="s">
        <v>94</v>
      </c>
      <c r="AJ51" s="1">
        <v>0</v>
      </c>
      <c r="AK51" s="1" t="s">
        <v>94</v>
      </c>
      <c r="AL51" s="1">
        <v>0</v>
      </c>
      <c r="AM51" s="1">
        <v>2.4103116666666664</v>
      </c>
      <c r="AN51" s="1">
        <f t="shared" si="3"/>
        <v>0</v>
      </c>
      <c r="AO51" s="1">
        <v>2.4103116666666664</v>
      </c>
      <c r="AP51" s="27"/>
    </row>
    <row r="52" spans="1:42" ht="46.8">
      <c r="A52" s="26" t="s">
        <v>103</v>
      </c>
      <c r="B52" s="42" t="s">
        <v>104</v>
      </c>
      <c r="C52" s="26" t="s">
        <v>52</v>
      </c>
      <c r="D52" s="30" t="s">
        <v>132</v>
      </c>
      <c r="E52" s="42">
        <v>2020</v>
      </c>
      <c r="F52" s="26">
        <v>2024</v>
      </c>
      <c r="G52" s="26"/>
      <c r="H52" s="41">
        <f>H53+H54+H55+H56+H57</f>
        <v>56.995000000000005</v>
      </c>
      <c r="I52" s="41">
        <f>I53+I54+I55+I56+I57+I58+I59+I60</f>
        <v>0.40188999999999997</v>
      </c>
      <c r="J52" s="41">
        <v>0</v>
      </c>
      <c r="K52" s="41">
        <f>K53+K54+K55+K56</f>
        <v>58.041666666666671</v>
      </c>
      <c r="L52" s="41">
        <f>L53+L54+L55+L56</f>
        <v>0</v>
      </c>
      <c r="M52" s="41">
        <f>M53+M54+M55+M56</f>
        <v>0</v>
      </c>
      <c r="N52" s="41">
        <f>N53+N54+N55+N56</f>
        <v>58.041666666666671</v>
      </c>
      <c r="O52" s="41">
        <f>O53+O54+O55+O56</f>
        <v>0</v>
      </c>
      <c r="P52" s="41">
        <f>P53+P54+P55+P56+P57+P58+P59+P60</f>
        <v>0.40188999999999997</v>
      </c>
      <c r="Q52" s="41">
        <f>Q53+Q54+Q55+Q56</f>
        <v>0</v>
      </c>
      <c r="R52" s="41">
        <f>R53+R54+R55+R56+R57+R58+R59+R60</f>
        <v>0.40188999999999997</v>
      </c>
      <c r="S52" s="41">
        <f t="shared" ref="S52:AL52" si="16">S53+S54+S55+S56</f>
        <v>0</v>
      </c>
      <c r="T52" s="41">
        <f t="shared" si="16"/>
        <v>0</v>
      </c>
      <c r="U52" s="41">
        <f t="shared" si="16"/>
        <v>3.6166666666666671</v>
      </c>
      <c r="V52" s="41" t="e">
        <f t="shared" si="16"/>
        <v>#VALUE!</v>
      </c>
      <c r="W52" s="41">
        <f t="shared" si="16"/>
        <v>6.5333333333333332</v>
      </c>
      <c r="X52" s="41">
        <f t="shared" si="16"/>
        <v>6.5333333333333332</v>
      </c>
      <c r="Y52" s="41">
        <f t="shared" si="16"/>
        <v>0</v>
      </c>
      <c r="Z52" s="41">
        <f t="shared" si="16"/>
        <v>0</v>
      </c>
      <c r="AA52" s="41">
        <f t="shared" si="16"/>
        <v>0</v>
      </c>
      <c r="AB52" s="41">
        <f t="shared" si="16"/>
        <v>0</v>
      </c>
      <c r="AC52" s="41">
        <f t="shared" si="16"/>
        <v>6.54</v>
      </c>
      <c r="AD52" s="41">
        <f t="shared" si="16"/>
        <v>0</v>
      </c>
      <c r="AE52" s="41">
        <f t="shared" si="16"/>
        <v>11.099999999999998</v>
      </c>
      <c r="AF52" s="41">
        <f t="shared" si="16"/>
        <v>0</v>
      </c>
      <c r="AG52" s="41">
        <f t="shared" si="16"/>
        <v>0</v>
      </c>
      <c r="AH52" s="41">
        <f t="shared" si="16"/>
        <v>26.241</v>
      </c>
      <c r="AI52" s="41">
        <f t="shared" si="16"/>
        <v>0</v>
      </c>
      <c r="AJ52" s="41">
        <f t="shared" si="16"/>
        <v>7.0583333333333336</v>
      </c>
      <c r="AK52" s="41">
        <f t="shared" si="16"/>
        <v>0</v>
      </c>
      <c r="AL52" s="41">
        <f t="shared" si="16"/>
        <v>7.0583333333333336</v>
      </c>
      <c r="AM52" s="41">
        <f>AM53+AM54+AM55+AM56+AM57+AM58+AM59+AM60</f>
        <v>0.40188999999999997</v>
      </c>
      <c r="AN52" s="41">
        <f t="shared" si="3"/>
        <v>58.041666666666671</v>
      </c>
      <c r="AO52" s="41">
        <f>AO53+AO54+AO55+AO56+AO57+AO58+AO59+AO60</f>
        <v>0.40188999999999997</v>
      </c>
      <c r="AP52" s="27"/>
    </row>
    <row r="53" spans="1:42" ht="31.2">
      <c r="A53" s="33" t="s">
        <v>142</v>
      </c>
      <c r="B53" s="34" t="s">
        <v>143</v>
      </c>
      <c r="C53" s="26" t="s">
        <v>52</v>
      </c>
      <c r="D53" s="30" t="s">
        <v>132</v>
      </c>
      <c r="E53" s="23">
        <v>2020</v>
      </c>
      <c r="F53" s="26">
        <v>2024</v>
      </c>
      <c r="G53" s="26"/>
      <c r="H53" s="1">
        <v>9.1080000000000005</v>
      </c>
      <c r="I53" s="1">
        <v>0</v>
      </c>
      <c r="J53" s="1">
        <v>0</v>
      </c>
      <c r="K53" s="1">
        <v>9.2750000000000004</v>
      </c>
      <c r="L53" s="1">
        <v>0</v>
      </c>
      <c r="M53" s="1">
        <v>0</v>
      </c>
      <c r="N53" s="1">
        <v>9.2750000000000004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2.2500000000000004</v>
      </c>
      <c r="V53" s="1" t="s">
        <v>94</v>
      </c>
      <c r="W53" s="1">
        <v>1.05</v>
      </c>
      <c r="X53" s="1">
        <v>1.05</v>
      </c>
      <c r="Y53" s="1">
        <v>0</v>
      </c>
      <c r="Z53" s="1">
        <v>0</v>
      </c>
      <c r="AA53" s="1">
        <v>0</v>
      </c>
      <c r="AB53" s="1">
        <v>0</v>
      </c>
      <c r="AC53" s="1">
        <v>1.05</v>
      </c>
      <c r="AD53" s="1">
        <v>0</v>
      </c>
      <c r="AE53" s="1">
        <v>1.7749999999999999</v>
      </c>
      <c r="AF53" s="1">
        <v>0</v>
      </c>
      <c r="AG53" s="1">
        <v>0</v>
      </c>
      <c r="AH53" s="1">
        <v>4.1749999999999998</v>
      </c>
      <c r="AI53" s="1">
        <v>0</v>
      </c>
      <c r="AJ53" s="1">
        <v>1.1250000000000002</v>
      </c>
      <c r="AK53" s="1">
        <v>0</v>
      </c>
      <c r="AL53" s="1">
        <v>1.1250000000000002</v>
      </c>
      <c r="AM53" s="1">
        <v>0</v>
      </c>
      <c r="AN53" s="1">
        <f t="shared" si="3"/>
        <v>9.2750000000000004</v>
      </c>
      <c r="AO53" s="1">
        <v>0</v>
      </c>
      <c r="AP53" s="27"/>
    </row>
    <row r="54" spans="1:42" ht="46.8">
      <c r="A54" s="33" t="s">
        <v>144</v>
      </c>
      <c r="B54" s="34" t="s">
        <v>145</v>
      </c>
      <c r="C54" s="26" t="s">
        <v>52</v>
      </c>
      <c r="D54" s="30" t="s">
        <v>132</v>
      </c>
      <c r="E54" s="23">
        <v>2020</v>
      </c>
      <c r="F54" s="26">
        <v>2024</v>
      </c>
      <c r="G54" s="26"/>
      <c r="H54" s="1">
        <v>5.5250000000000004</v>
      </c>
      <c r="I54" s="1">
        <v>0</v>
      </c>
      <c r="J54" s="1">
        <v>0</v>
      </c>
      <c r="K54" s="1">
        <v>5.5833333333333339</v>
      </c>
      <c r="L54" s="1">
        <v>0</v>
      </c>
      <c r="M54" s="1">
        <v>0</v>
      </c>
      <c r="N54" s="1">
        <v>5.5833333333333339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1.3666666666666667</v>
      </c>
      <c r="V54" s="1" t="s">
        <v>94</v>
      </c>
      <c r="W54" s="1">
        <v>0.63333333333333341</v>
      </c>
      <c r="X54" s="1">
        <v>0.63333333333333341</v>
      </c>
      <c r="Y54" s="1">
        <v>0</v>
      </c>
      <c r="Z54" s="1">
        <v>0</v>
      </c>
      <c r="AA54" s="1">
        <v>0</v>
      </c>
      <c r="AB54" s="1">
        <v>0</v>
      </c>
      <c r="AC54" s="1">
        <v>0.64</v>
      </c>
      <c r="AD54" s="1">
        <v>0</v>
      </c>
      <c r="AE54" s="1">
        <v>1.0669999999999999</v>
      </c>
      <c r="AF54" s="1">
        <v>0</v>
      </c>
      <c r="AG54" s="1">
        <v>0</v>
      </c>
      <c r="AH54" s="1">
        <v>2.5249999999999999</v>
      </c>
      <c r="AI54" s="1">
        <v>0</v>
      </c>
      <c r="AJ54" s="1">
        <v>0.68333333333333335</v>
      </c>
      <c r="AK54" s="1">
        <v>0</v>
      </c>
      <c r="AL54" s="1">
        <v>0.68333333333333302</v>
      </c>
      <c r="AM54" s="1">
        <v>0</v>
      </c>
      <c r="AN54" s="1">
        <f t="shared" ref="AN54:AN73" si="17">K54</f>
        <v>5.5833333333333339</v>
      </c>
      <c r="AO54" s="1">
        <v>0</v>
      </c>
      <c r="AP54" s="27"/>
    </row>
    <row r="55" spans="1:42" ht="46.8">
      <c r="A55" s="33" t="s">
        <v>146</v>
      </c>
      <c r="B55" s="34" t="s">
        <v>147</v>
      </c>
      <c r="C55" s="26" t="s">
        <v>52</v>
      </c>
      <c r="D55" s="30" t="s">
        <v>132</v>
      </c>
      <c r="E55" s="23">
        <v>2020</v>
      </c>
      <c r="F55" s="26">
        <v>2024</v>
      </c>
      <c r="G55" s="26"/>
      <c r="H55" s="1">
        <v>0.94199999999999995</v>
      </c>
      <c r="I55" s="1">
        <v>0</v>
      </c>
      <c r="J55" s="1">
        <v>0</v>
      </c>
      <c r="K55" s="1">
        <v>0.97499999999999998</v>
      </c>
      <c r="L55" s="1">
        <v>0</v>
      </c>
      <c r="M55" s="1">
        <v>0</v>
      </c>
      <c r="N55" s="1">
        <v>0.97499999999999998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0.1</v>
      </c>
      <c r="X55" s="1">
        <v>0.1</v>
      </c>
      <c r="Y55" s="1">
        <v>0</v>
      </c>
      <c r="Z55" s="1">
        <v>0</v>
      </c>
      <c r="AA55" s="1">
        <v>0</v>
      </c>
      <c r="AB55" s="1">
        <v>0</v>
      </c>
      <c r="AC55" s="1">
        <v>0.1</v>
      </c>
      <c r="AD55" s="1">
        <v>0</v>
      </c>
      <c r="AE55" s="1">
        <v>0.183</v>
      </c>
      <c r="AF55" s="1">
        <v>0</v>
      </c>
      <c r="AG55" s="1">
        <v>0</v>
      </c>
      <c r="AH55" s="1">
        <v>0.433</v>
      </c>
      <c r="AI55" s="1">
        <v>0</v>
      </c>
      <c r="AJ55" s="1">
        <v>0.11666666666666668</v>
      </c>
      <c r="AK55" s="1">
        <v>0</v>
      </c>
      <c r="AL55" s="1">
        <v>0.11666666666666668</v>
      </c>
      <c r="AM55" s="1">
        <v>0</v>
      </c>
      <c r="AN55" s="1">
        <f t="shared" si="17"/>
        <v>0.97499999999999998</v>
      </c>
      <c r="AO55" s="1">
        <v>0</v>
      </c>
      <c r="AP55" s="27"/>
    </row>
    <row r="56" spans="1:42" ht="46.8">
      <c r="A56" s="33" t="s">
        <v>148</v>
      </c>
      <c r="B56" s="34" t="s">
        <v>149</v>
      </c>
      <c r="C56" s="26" t="s">
        <v>52</v>
      </c>
      <c r="D56" s="30" t="s">
        <v>132</v>
      </c>
      <c r="E56" s="23">
        <v>2020</v>
      </c>
      <c r="F56" s="26">
        <v>2024</v>
      </c>
      <c r="G56" s="26"/>
      <c r="H56" s="1">
        <v>41.42</v>
      </c>
      <c r="I56" s="1">
        <v>0</v>
      </c>
      <c r="J56" s="1">
        <v>0</v>
      </c>
      <c r="K56" s="1">
        <v>42.208333333333336</v>
      </c>
      <c r="L56" s="1">
        <v>0</v>
      </c>
      <c r="M56" s="1">
        <v>0</v>
      </c>
      <c r="N56" s="1">
        <v>42.208333333333336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4.75</v>
      </c>
      <c r="X56" s="1">
        <v>4.75</v>
      </c>
      <c r="Y56" s="1">
        <v>0</v>
      </c>
      <c r="Z56" s="1">
        <v>0</v>
      </c>
      <c r="AA56" s="1">
        <v>0</v>
      </c>
      <c r="AB56" s="1">
        <v>0</v>
      </c>
      <c r="AC56" s="1">
        <v>4.75</v>
      </c>
      <c r="AD56" s="1">
        <v>0</v>
      </c>
      <c r="AE56" s="1">
        <v>8.0749999999999993</v>
      </c>
      <c r="AF56" s="1">
        <v>0</v>
      </c>
      <c r="AG56" s="1">
        <v>0</v>
      </c>
      <c r="AH56" s="1">
        <v>19.108000000000001</v>
      </c>
      <c r="AI56" s="1">
        <v>0</v>
      </c>
      <c r="AJ56" s="1">
        <v>5.1333333333333337</v>
      </c>
      <c r="AK56" s="1">
        <v>0</v>
      </c>
      <c r="AL56" s="1">
        <v>5.1333333333333337</v>
      </c>
      <c r="AM56" s="1">
        <v>0</v>
      </c>
      <c r="AN56" s="1">
        <f t="shared" si="17"/>
        <v>42.208333333333336</v>
      </c>
      <c r="AO56" s="1">
        <v>0</v>
      </c>
      <c r="AP56" s="27"/>
    </row>
    <row r="57" spans="1:42" ht="35.4" customHeight="1">
      <c r="A57" s="44" t="s">
        <v>152</v>
      </c>
      <c r="B57" s="45" t="s">
        <v>156</v>
      </c>
      <c r="C57" s="26" t="s">
        <v>52</v>
      </c>
      <c r="D57" s="30" t="s">
        <v>150</v>
      </c>
      <c r="E57" s="42">
        <v>2024</v>
      </c>
      <c r="F57" s="26">
        <v>2024</v>
      </c>
      <c r="G57" s="26"/>
      <c r="H57" s="41">
        <v>0</v>
      </c>
      <c r="I57" s="41">
        <v>7.3402999999999996E-2</v>
      </c>
      <c r="J57" s="41">
        <v>0</v>
      </c>
      <c r="K57" s="41">
        <v>0</v>
      </c>
      <c r="L57" s="41">
        <v>0</v>
      </c>
      <c r="M57" s="41">
        <v>0</v>
      </c>
      <c r="N57" s="41">
        <v>0</v>
      </c>
      <c r="O57" s="41">
        <v>0</v>
      </c>
      <c r="P57" s="41">
        <v>7.3402999999999996E-2</v>
      </c>
      <c r="Q57" s="41">
        <v>0</v>
      </c>
      <c r="R57" s="41">
        <v>7.3402999999999996E-2</v>
      </c>
      <c r="S57" s="41">
        <v>0</v>
      </c>
      <c r="T57" s="41">
        <v>0</v>
      </c>
      <c r="U57" s="41">
        <v>0</v>
      </c>
      <c r="V57" s="41">
        <v>0</v>
      </c>
      <c r="W57" s="41">
        <v>0</v>
      </c>
      <c r="X57" s="41">
        <v>0</v>
      </c>
      <c r="Y57" s="41">
        <v>0</v>
      </c>
      <c r="Z57" s="41">
        <v>0</v>
      </c>
      <c r="AA57" s="41">
        <v>0</v>
      </c>
      <c r="AB57" s="41">
        <v>0</v>
      </c>
      <c r="AC57" s="41">
        <v>0</v>
      </c>
      <c r="AD57" s="41">
        <v>0</v>
      </c>
      <c r="AE57" s="41">
        <v>0</v>
      </c>
      <c r="AF57" s="41">
        <v>0</v>
      </c>
      <c r="AG57" s="41">
        <v>0</v>
      </c>
      <c r="AH57" s="41">
        <v>0</v>
      </c>
      <c r="AI57" s="41">
        <v>0</v>
      </c>
      <c r="AJ57" s="41">
        <v>0</v>
      </c>
      <c r="AK57" s="41">
        <v>0</v>
      </c>
      <c r="AL57" s="41">
        <v>0</v>
      </c>
      <c r="AM57" s="41">
        <v>7.3402999999999996E-2</v>
      </c>
      <c r="AN57" s="41">
        <f t="shared" si="17"/>
        <v>0</v>
      </c>
      <c r="AO57" s="41">
        <v>7.3402999999999996E-2</v>
      </c>
      <c r="AP57" s="27"/>
    </row>
    <row r="58" spans="1:42" ht="33.6" customHeight="1">
      <c r="A58" s="44" t="s">
        <v>153</v>
      </c>
      <c r="B58" s="45" t="s">
        <v>157</v>
      </c>
      <c r="C58" s="26" t="s">
        <v>52</v>
      </c>
      <c r="D58" s="30" t="s">
        <v>150</v>
      </c>
      <c r="E58" s="42">
        <v>2024</v>
      </c>
      <c r="F58" s="26">
        <v>2024</v>
      </c>
      <c r="G58" s="26"/>
      <c r="H58" s="41">
        <v>0</v>
      </c>
      <c r="I58" s="41">
        <v>7.3402999999999996E-2</v>
      </c>
      <c r="J58" s="41">
        <v>0</v>
      </c>
      <c r="K58" s="41">
        <v>0</v>
      </c>
      <c r="L58" s="41">
        <v>0</v>
      </c>
      <c r="M58" s="41">
        <v>0</v>
      </c>
      <c r="N58" s="41">
        <v>0</v>
      </c>
      <c r="O58" s="41">
        <v>0</v>
      </c>
      <c r="P58" s="41">
        <v>7.3402999999999996E-2</v>
      </c>
      <c r="Q58" s="41">
        <v>0</v>
      </c>
      <c r="R58" s="41">
        <v>7.3402999999999996E-2</v>
      </c>
      <c r="S58" s="41">
        <v>0</v>
      </c>
      <c r="T58" s="41">
        <v>0</v>
      </c>
      <c r="U58" s="41">
        <v>0</v>
      </c>
      <c r="V58" s="41">
        <v>0</v>
      </c>
      <c r="W58" s="41">
        <v>0</v>
      </c>
      <c r="X58" s="41">
        <v>0</v>
      </c>
      <c r="Y58" s="41">
        <v>0</v>
      </c>
      <c r="Z58" s="41">
        <v>0</v>
      </c>
      <c r="AA58" s="41">
        <v>0</v>
      </c>
      <c r="AB58" s="41">
        <v>0</v>
      </c>
      <c r="AC58" s="41">
        <v>0</v>
      </c>
      <c r="AD58" s="41">
        <v>0</v>
      </c>
      <c r="AE58" s="41">
        <v>0</v>
      </c>
      <c r="AF58" s="41">
        <v>0</v>
      </c>
      <c r="AG58" s="41">
        <v>0</v>
      </c>
      <c r="AH58" s="41">
        <v>0</v>
      </c>
      <c r="AI58" s="41">
        <v>0</v>
      </c>
      <c r="AJ58" s="41">
        <v>0</v>
      </c>
      <c r="AK58" s="41">
        <v>0</v>
      </c>
      <c r="AL58" s="41">
        <v>0</v>
      </c>
      <c r="AM58" s="41">
        <v>7.3402999999999996E-2</v>
      </c>
      <c r="AN58" s="41">
        <f t="shared" ref="AN58:AN60" si="18">K58</f>
        <v>0</v>
      </c>
      <c r="AO58" s="41">
        <v>7.3402999999999996E-2</v>
      </c>
      <c r="AP58" s="27"/>
    </row>
    <row r="59" spans="1:42" ht="33.6" customHeight="1">
      <c r="A59" s="44" t="s">
        <v>154</v>
      </c>
      <c r="B59" s="45" t="s">
        <v>158</v>
      </c>
      <c r="C59" s="26" t="s">
        <v>52</v>
      </c>
      <c r="D59" s="30" t="s">
        <v>150</v>
      </c>
      <c r="E59" s="42">
        <v>2024</v>
      </c>
      <c r="F59" s="26">
        <v>2024</v>
      </c>
      <c r="G59" s="26"/>
      <c r="H59" s="41">
        <v>0</v>
      </c>
      <c r="I59" s="41">
        <v>0.10833</v>
      </c>
      <c r="J59" s="41">
        <v>0</v>
      </c>
      <c r="K59" s="41">
        <v>0</v>
      </c>
      <c r="L59" s="41">
        <v>0</v>
      </c>
      <c r="M59" s="41">
        <v>0</v>
      </c>
      <c r="N59" s="41">
        <v>0</v>
      </c>
      <c r="O59" s="41">
        <v>0</v>
      </c>
      <c r="P59" s="41">
        <v>0.10833</v>
      </c>
      <c r="Q59" s="41">
        <v>0</v>
      </c>
      <c r="R59" s="41">
        <v>0.10833</v>
      </c>
      <c r="S59" s="41">
        <v>0</v>
      </c>
      <c r="T59" s="41">
        <v>0</v>
      </c>
      <c r="U59" s="41">
        <v>0</v>
      </c>
      <c r="V59" s="41">
        <v>0</v>
      </c>
      <c r="W59" s="41">
        <v>0</v>
      </c>
      <c r="X59" s="41">
        <v>0</v>
      </c>
      <c r="Y59" s="41">
        <v>0</v>
      </c>
      <c r="Z59" s="41">
        <v>0</v>
      </c>
      <c r="AA59" s="41">
        <v>0</v>
      </c>
      <c r="AB59" s="41">
        <v>0</v>
      </c>
      <c r="AC59" s="41">
        <v>0</v>
      </c>
      <c r="AD59" s="41">
        <v>0</v>
      </c>
      <c r="AE59" s="41">
        <v>0</v>
      </c>
      <c r="AF59" s="41">
        <v>0</v>
      </c>
      <c r="AG59" s="41">
        <v>0</v>
      </c>
      <c r="AH59" s="41">
        <v>0</v>
      </c>
      <c r="AI59" s="41">
        <v>0</v>
      </c>
      <c r="AJ59" s="41">
        <v>0</v>
      </c>
      <c r="AK59" s="41">
        <v>0</v>
      </c>
      <c r="AL59" s="41">
        <v>0</v>
      </c>
      <c r="AM59" s="41">
        <v>0.10833</v>
      </c>
      <c r="AN59" s="41">
        <f t="shared" si="18"/>
        <v>0</v>
      </c>
      <c r="AO59" s="41">
        <v>0.10833</v>
      </c>
      <c r="AP59" s="27"/>
    </row>
    <row r="60" spans="1:42" ht="33.6" customHeight="1">
      <c r="A60" s="44" t="s">
        <v>155</v>
      </c>
      <c r="B60" s="45" t="s">
        <v>159</v>
      </c>
      <c r="C60" s="26" t="s">
        <v>52</v>
      </c>
      <c r="D60" s="30" t="s">
        <v>150</v>
      </c>
      <c r="E60" s="42">
        <v>2024</v>
      </c>
      <c r="F60" s="26">
        <v>2024</v>
      </c>
      <c r="G60" s="26"/>
      <c r="H60" s="41">
        <v>0</v>
      </c>
      <c r="I60" s="41">
        <v>0.146754</v>
      </c>
      <c r="J60" s="41">
        <v>0</v>
      </c>
      <c r="K60" s="41">
        <v>0</v>
      </c>
      <c r="L60" s="41">
        <v>0</v>
      </c>
      <c r="M60" s="41">
        <v>0</v>
      </c>
      <c r="N60" s="41">
        <v>0</v>
      </c>
      <c r="O60" s="41">
        <v>0</v>
      </c>
      <c r="P60" s="41">
        <v>0.146754</v>
      </c>
      <c r="Q60" s="41">
        <v>0</v>
      </c>
      <c r="R60" s="41">
        <v>0.146754</v>
      </c>
      <c r="S60" s="41">
        <v>0</v>
      </c>
      <c r="T60" s="41">
        <v>0</v>
      </c>
      <c r="U60" s="41">
        <v>0</v>
      </c>
      <c r="V60" s="41">
        <v>0</v>
      </c>
      <c r="W60" s="41">
        <v>0</v>
      </c>
      <c r="X60" s="41">
        <v>0</v>
      </c>
      <c r="Y60" s="41">
        <v>0</v>
      </c>
      <c r="Z60" s="41">
        <v>0</v>
      </c>
      <c r="AA60" s="41">
        <v>0</v>
      </c>
      <c r="AB60" s="41">
        <v>0</v>
      </c>
      <c r="AC60" s="41">
        <v>0</v>
      </c>
      <c r="AD60" s="41">
        <v>0</v>
      </c>
      <c r="AE60" s="41">
        <v>0</v>
      </c>
      <c r="AF60" s="41">
        <v>0</v>
      </c>
      <c r="AG60" s="41">
        <v>0</v>
      </c>
      <c r="AH60" s="41">
        <v>0</v>
      </c>
      <c r="AI60" s="41">
        <v>0</v>
      </c>
      <c r="AJ60" s="41">
        <v>0</v>
      </c>
      <c r="AK60" s="41">
        <v>0</v>
      </c>
      <c r="AL60" s="41">
        <v>0</v>
      </c>
      <c r="AM60" s="41">
        <v>0.146754</v>
      </c>
      <c r="AN60" s="41">
        <f t="shared" si="18"/>
        <v>0</v>
      </c>
      <c r="AO60" s="41">
        <v>0.146754</v>
      </c>
      <c r="AP60" s="27"/>
    </row>
    <row r="61" spans="1:42" ht="46.8">
      <c r="A61" s="26" t="s">
        <v>105</v>
      </c>
      <c r="B61" s="23" t="s">
        <v>106</v>
      </c>
      <c r="C61" s="26" t="s">
        <v>52</v>
      </c>
      <c r="D61" s="30"/>
      <c r="E61" s="26"/>
      <c r="F61" s="26"/>
      <c r="G61" s="26"/>
      <c r="H61" s="1">
        <f t="shared" ref="H61:AM61" si="19">H62+H63</f>
        <v>0</v>
      </c>
      <c r="I61" s="1">
        <f t="shared" si="19"/>
        <v>0</v>
      </c>
      <c r="J61" s="1">
        <f t="shared" si="19"/>
        <v>0</v>
      </c>
      <c r="K61" s="1">
        <f t="shared" si="19"/>
        <v>0</v>
      </c>
      <c r="L61" s="1">
        <f t="shared" si="19"/>
        <v>0</v>
      </c>
      <c r="M61" s="1">
        <f t="shared" si="19"/>
        <v>0</v>
      </c>
      <c r="N61" s="1">
        <f t="shared" si="19"/>
        <v>0</v>
      </c>
      <c r="O61" s="1">
        <f t="shared" si="19"/>
        <v>0</v>
      </c>
      <c r="P61" s="1">
        <f t="shared" si="19"/>
        <v>0</v>
      </c>
      <c r="Q61" s="1">
        <f t="shared" si="19"/>
        <v>0</v>
      </c>
      <c r="R61" s="1">
        <f t="shared" si="19"/>
        <v>0</v>
      </c>
      <c r="S61" s="1">
        <f t="shared" si="19"/>
        <v>0</v>
      </c>
      <c r="T61" s="1">
        <f t="shared" si="19"/>
        <v>0</v>
      </c>
      <c r="U61" s="1">
        <f t="shared" si="19"/>
        <v>0</v>
      </c>
      <c r="V61" s="1">
        <f t="shared" si="19"/>
        <v>0</v>
      </c>
      <c r="W61" s="1">
        <f t="shared" si="19"/>
        <v>0</v>
      </c>
      <c r="X61" s="1">
        <f t="shared" si="19"/>
        <v>0</v>
      </c>
      <c r="Y61" s="1">
        <f t="shared" si="19"/>
        <v>0</v>
      </c>
      <c r="Z61" s="1">
        <f t="shared" si="19"/>
        <v>0</v>
      </c>
      <c r="AA61" s="1">
        <f t="shared" si="19"/>
        <v>0</v>
      </c>
      <c r="AB61" s="1">
        <f t="shared" si="19"/>
        <v>0</v>
      </c>
      <c r="AC61" s="1">
        <f t="shared" si="19"/>
        <v>0</v>
      </c>
      <c r="AD61" s="1">
        <f t="shared" si="19"/>
        <v>0</v>
      </c>
      <c r="AE61" s="1">
        <f t="shared" si="19"/>
        <v>0</v>
      </c>
      <c r="AF61" s="1">
        <f t="shared" si="19"/>
        <v>0</v>
      </c>
      <c r="AG61" s="1">
        <f t="shared" si="19"/>
        <v>0</v>
      </c>
      <c r="AH61" s="1">
        <f t="shared" si="19"/>
        <v>0</v>
      </c>
      <c r="AI61" s="1">
        <f t="shared" si="19"/>
        <v>0</v>
      </c>
      <c r="AJ61" s="1">
        <f t="shared" si="19"/>
        <v>0</v>
      </c>
      <c r="AK61" s="1">
        <f t="shared" si="19"/>
        <v>0</v>
      </c>
      <c r="AL61" s="1">
        <f t="shared" si="19"/>
        <v>0</v>
      </c>
      <c r="AM61" s="1">
        <f t="shared" si="19"/>
        <v>0</v>
      </c>
      <c r="AN61" s="1">
        <f t="shared" si="17"/>
        <v>0</v>
      </c>
      <c r="AO61" s="1">
        <f>AO62+AO63</f>
        <v>0</v>
      </c>
      <c r="AP61" s="27"/>
    </row>
    <row r="62" spans="1:42" ht="31.2">
      <c r="A62" s="26" t="s">
        <v>107</v>
      </c>
      <c r="B62" s="23" t="s">
        <v>108</v>
      </c>
      <c r="C62" s="26" t="s">
        <v>52</v>
      </c>
      <c r="D62" s="30"/>
      <c r="E62" s="26"/>
      <c r="F62" s="26"/>
      <c r="G62" s="26"/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f t="shared" si="17"/>
        <v>0</v>
      </c>
      <c r="AO62" s="1">
        <v>0</v>
      </c>
      <c r="AP62" s="27"/>
    </row>
    <row r="63" spans="1:42" ht="31.2">
      <c r="A63" s="26" t="s">
        <v>109</v>
      </c>
      <c r="B63" s="23" t="s">
        <v>110</v>
      </c>
      <c r="C63" s="26" t="s">
        <v>52</v>
      </c>
      <c r="D63" s="30"/>
      <c r="E63" s="26"/>
      <c r="F63" s="26"/>
      <c r="G63" s="26"/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f t="shared" si="17"/>
        <v>0</v>
      </c>
      <c r="AO63" s="1">
        <v>0</v>
      </c>
      <c r="AP63" s="27"/>
    </row>
    <row r="64" spans="1:42" ht="31.2">
      <c r="A64" s="26" t="s">
        <v>111</v>
      </c>
      <c r="B64" s="23" t="s">
        <v>112</v>
      </c>
      <c r="C64" s="26" t="s">
        <v>52</v>
      </c>
      <c r="D64" s="30"/>
      <c r="E64" s="26"/>
      <c r="F64" s="26"/>
      <c r="G64" s="26"/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f t="shared" si="17"/>
        <v>0</v>
      </c>
      <c r="AO64" s="1">
        <v>0</v>
      </c>
      <c r="AP64" s="27"/>
    </row>
    <row r="65" spans="1:42" ht="47.25" customHeight="1">
      <c r="A65" s="37" t="s">
        <v>113</v>
      </c>
      <c r="B65" s="38" t="s">
        <v>114</v>
      </c>
      <c r="C65" s="39" t="s">
        <v>52</v>
      </c>
      <c r="D65" s="30"/>
      <c r="E65" s="26"/>
      <c r="F65" s="26"/>
      <c r="G65" s="26"/>
      <c r="H65" s="1">
        <f t="shared" ref="H65:AM65" si="20">SUM(H66:H67)</f>
        <v>0</v>
      </c>
      <c r="I65" s="1">
        <f t="shared" si="20"/>
        <v>0</v>
      </c>
      <c r="J65" s="1">
        <f t="shared" si="20"/>
        <v>0</v>
      </c>
      <c r="K65" s="1">
        <f t="shared" si="20"/>
        <v>0</v>
      </c>
      <c r="L65" s="1">
        <f t="shared" si="20"/>
        <v>0</v>
      </c>
      <c r="M65" s="1">
        <f t="shared" si="20"/>
        <v>0</v>
      </c>
      <c r="N65" s="1">
        <f t="shared" si="20"/>
        <v>0</v>
      </c>
      <c r="O65" s="1">
        <f t="shared" si="20"/>
        <v>0</v>
      </c>
      <c r="P65" s="1">
        <f t="shared" si="20"/>
        <v>0</v>
      </c>
      <c r="Q65" s="1">
        <f t="shared" si="20"/>
        <v>0</v>
      </c>
      <c r="R65" s="1">
        <f t="shared" si="20"/>
        <v>0</v>
      </c>
      <c r="S65" s="1">
        <f t="shared" si="20"/>
        <v>0</v>
      </c>
      <c r="T65" s="1">
        <f t="shared" si="20"/>
        <v>0</v>
      </c>
      <c r="U65" s="1">
        <f t="shared" si="20"/>
        <v>0</v>
      </c>
      <c r="V65" s="1">
        <f t="shared" si="20"/>
        <v>0</v>
      </c>
      <c r="W65" s="1">
        <f t="shared" si="20"/>
        <v>0</v>
      </c>
      <c r="X65" s="1">
        <f t="shared" si="20"/>
        <v>0</v>
      </c>
      <c r="Y65" s="1">
        <f t="shared" si="20"/>
        <v>0</v>
      </c>
      <c r="Z65" s="1">
        <f t="shared" si="20"/>
        <v>0</v>
      </c>
      <c r="AA65" s="1">
        <f t="shared" si="20"/>
        <v>0</v>
      </c>
      <c r="AB65" s="1">
        <f t="shared" si="20"/>
        <v>0</v>
      </c>
      <c r="AC65" s="1">
        <f t="shared" si="20"/>
        <v>0</v>
      </c>
      <c r="AD65" s="1">
        <f t="shared" si="20"/>
        <v>0</v>
      </c>
      <c r="AE65" s="1">
        <f t="shared" si="20"/>
        <v>0</v>
      </c>
      <c r="AF65" s="1">
        <f t="shared" si="20"/>
        <v>0</v>
      </c>
      <c r="AG65" s="1">
        <f t="shared" si="20"/>
        <v>0</v>
      </c>
      <c r="AH65" s="1">
        <f t="shared" si="20"/>
        <v>0</v>
      </c>
      <c r="AI65" s="1">
        <f t="shared" si="20"/>
        <v>0</v>
      </c>
      <c r="AJ65" s="1">
        <f t="shared" si="20"/>
        <v>0</v>
      </c>
      <c r="AK65" s="1">
        <f t="shared" si="20"/>
        <v>0</v>
      </c>
      <c r="AL65" s="1">
        <f t="shared" si="20"/>
        <v>0</v>
      </c>
      <c r="AM65" s="1">
        <f t="shared" si="20"/>
        <v>0</v>
      </c>
      <c r="AN65" s="1">
        <f t="shared" si="17"/>
        <v>0</v>
      </c>
      <c r="AO65" s="1">
        <f>SUM(AO66:AO67)</f>
        <v>0</v>
      </c>
      <c r="AP65" s="27"/>
    </row>
    <row r="66" spans="1:42" ht="31.5" customHeight="1">
      <c r="A66" s="39" t="s">
        <v>115</v>
      </c>
      <c r="B66" s="40" t="s">
        <v>116</v>
      </c>
      <c r="C66" s="39" t="s">
        <v>52</v>
      </c>
      <c r="D66" s="30"/>
      <c r="E66" s="26"/>
      <c r="F66" s="26"/>
      <c r="G66" s="26"/>
      <c r="H66" s="32" t="s">
        <v>94</v>
      </c>
      <c r="I66" s="32" t="s">
        <v>94</v>
      </c>
      <c r="J66" s="32" t="s">
        <v>94</v>
      </c>
      <c r="K66" s="32" t="s">
        <v>94</v>
      </c>
      <c r="L66" s="32" t="s">
        <v>94</v>
      </c>
      <c r="M66" s="32" t="s">
        <v>94</v>
      </c>
      <c r="N66" s="32" t="s">
        <v>94</v>
      </c>
      <c r="O66" s="32" t="s">
        <v>94</v>
      </c>
      <c r="P66" s="32" t="s">
        <v>94</v>
      </c>
      <c r="Q66" s="32" t="s">
        <v>94</v>
      </c>
      <c r="R66" s="32" t="s">
        <v>94</v>
      </c>
      <c r="S66" s="32" t="s">
        <v>94</v>
      </c>
      <c r="T66" s="32" t="s">
        <v>94</v>
      </c>
      <c r="U66" s="32" t="s">
        <v>94</v>
      </c>
      <c r="V66" s="32" t="s">
        <v>94</v>
      </c>
      <c r="W66" s="32" t="s">
        <v>94</v>
      </c>
      <c r="X66" s="32" t="s">
        <v>94</v>
      </c>
      <c r="Y66" s="32" t="s">
        <v>94</v>
      </c>
      <c r="Z66" s="32" t="s">
        <v>94</v>
      </c>
      <c r="AA66" s="32" t="s">
        <v>94</v>
      </c>
      <c r="AB66" s="32" t="s">
        <v>94</v>
      </c>
      <c r="AC66" s="32" t="s">
        <v>94</v>
      </c>
      <c r="AD66" s="32" t="s">
        <v>94</v>
      </c>
      <c r="AE66" s="32" t="s">
        <v>94</v>
      </c>
      <c r="AF66" s="32" t="s">
        <v>94</v>
      </c>
      <c r="AG66" s="32" t="s">
        <v>94</v>
      </c>
      <c r="AH66" s="32" t="s">
        <v>94</v>
      </c>
      <c r="AI66" s="32" t="s">
        <v>94</v>
      </c>
      <c r="AJ66" s="32" t="s">
        <v>94</v>
      </c>
      <c r="AK66" s="32" t="s">
        <v>94</v>
      </c>
      <c r="AL66" s="32" t="s">
        <v>94</v>
      </c>
      <c r="AM66" s="32" t="s">
        <v>94</v>
      </c>
      <c r="AN66" s="1" t="str">
        <f t="shared" si="17"/>
        <v>нд</v>
      </c>
      <c r="AO66" s="32" t="s">
        <v>94</v>
      </c>
      <c r="AP66" s="27"/>
    </row>
    <row r="67" spans="1:42" ht="31.5" customHeight="1">
      <c r="A67" s="39" t="s">
        <v>117</v>
      </c>
      <c r="B67" s="40" t="s">
        <v>118</v>
      </c>
      <c r="C67" s="39" t="s">
        <v>52</v>
      </c>
      <c r="D67" s="30"/>
      <c r="E67" s="26"/>
      <c r="F67" s="26"/>
      <c r="G67" s="26"/>
      <c r="H67" s="32" t="s">
        <v>94</v>
      </c>
      <c r="I67" s="32" t="s">
        <v>94</v>
      </c>
      <c r="J67" s="32" t="s">
        <v>94</v>
      </c>
      <c r="K67" s="32" t="s">
        <v>94</v>
      </c>
      <c r="L67" s="32" t="s">
        <v>94</v>
      </c>
      <c r="M67" s="32" t="s">
        <v>94</v>
      </c>
      <c r="N67" s="32" t="s">
        <v>94</v>
      </c>
      <c r="O67" s="32" t="s">
        <v>94</v>
      </c>
      <c r="P67" s="32" t="s">
        <v>94</v>
      </c>
      <c r="Q67" s="32" t="s">
        <v>94</v>
      </c>
      <c r="R67" s="32" t="s">
        <v>94</v>
      </c>
      <c r="S67" s="32" t="s">
        <v>94</v>
      </c>
      <c r="T67" s="32" t="s">
        <v>94</v>
      </c>
      <c r="U67" s="32" t="s">
        <v>94</v>
      </c>
      <c r="V67" s="32" t="s">
        <v>94</v>
      </c>
      <c r="W67" s="32" t="s">
        <v>94</v>
      </c>
      <c r="X67" s="32" t="s">
        <v>94</v>
      </c>
      <c r="Y67" s="32" t="s">
        <v>94</v>
      </c>
      <c r="Z67" s="32" t="s">
        <v>94</v>
      </c>
      <c r="AA67" s="32" t="s">
        <v>94</v>
      </c>
      <c r="AB67" s="32" t="s">
        <v>94</v>
      </c>
      <c r="AC67" s="32" t="s">
        <v>94</v>
      </c>
      <c r="AD67" s="32" t="s">
        <v>94</v>
      </c>
      <c r="AE67" s="32" t="s">
        <v>94</v>
      </c>
      <c r="AF67" s="32" t="s">
        <v>94</v>
      </c>
      <c r="AG67" s="32" t="s">
        <v>94</v>
      </c>
      <c r="AH67" s="32" t="s">
        <v>94</v>
      </c>
      <c r="AI67" s="32" t="s">
        <v>94</v>
      </c>
      <c r="AJ67" s="32" t="s">
        <v>94</v>
      </c>
      <c r="AK67" s="32" t="s">
        <v>94</v>
      </c>
      <c r="AL67" s="32" t="s">
        <v>94</v>
      </c>
      <c r="AM67" s="32" t="s">
        <v>94</v>
      </c>
      <c r="AN67" s="1" t="str">
        <f t="shared" si="17"/>
        <v>нд</v>
      </c>
      <c r="AO67" s="32" t="s">
        <v>94</v>
      </c>
      <c r="AP67" s="27"/>
    </row>
    <row r="68" spans="1:42" ht="63" customHeight="1">
      <c r="A68" s="37" t="s">
        <v>119</v>
      </c>
      <c r="B68" s="38" t="s">
        <v>120</v>
      </c>
      <c r="C68" s="39" t="s">
        <v>52</v>
      </c>
      <c r="D68" s="30"/>
      <c r="E68" s="26"/>
      <c r="F68" s="26"/>
      <c r="G68" s="26"/>
      <c r="H68" s="1">
        <f t="shared" ref="H68:AM68" si="21">SUM(H69:H70)</f>
        <v>0</v>
      </c>
      <c r="I68" s="1">
        <f t="shared" si="21"/>
        <v>0</v>
      </c>
      <c r="J68" s="1">
        <f t="shared" si="21"/>
        <v>0</v>
      </c>
      <c r="K68" s="1">
        <f t="shared" si="21"/>
        <v>0</v>
      </c>
      <c r="L68" s="1">
        <f t="shared" si="21"/>
        <v>0</v>
      </c>
      <c r="M68" s="1">
        <f t="shared" si="21"/>
        <v>0</v>
      </c>
      <c r="N68" s="1">
        <f t="shared" si="21"/>
        <v>0</v>
      </c>
      <c r="O68" s="1">
        <f t="shared" si="21"/>
        <v>0</v>
      </c>
      <c r="P68" s="1">
        <f t="shared" si="21"/>
        <v>0</v>
      </c>
      <c r="Q68" s="1">
        <f t="shared" si="21"/>
        <v>0</v>
      </c>
      <c r="R68" s="1">
        <f t="shared" si="21"/>
        <v>0</v>
      </c>
      <c r="S68" s="1">
        <f t="shared" si="21"/>
        <v>0</v>
      </c>
      <c r="T68" s="1">
        <f t="shared" si="21"/>
        <v>0</v>
      </c>
      <c r="U68" s="1">
        <f t="shared" si="21"/>
        <v>0</v>
      </c>
      <c r="V68" s="1">
        <f t="shared" si="21"/>
        <v>0</v>
      </c>
      <c r="W68" s="1">
        <f t="shared" si="21"/>
        <v>0</v>
      </c>
      <c r="X68" s="1">
        <f t="shared" si="21"/>
        <v>0</v>
      </c>
      <c r="Y68" s="1">
        <f t="shared" si="21"/>
        <v>0</v>
      </c>
      <c r="Z68" s="1">
        <f t="shared" si="21"/>
        <v>0</v>
      </c>
      <c r="AA68" s="1">
        <f t="shared" si="21"/>
        <v>0</v>
      </c>
      <c r="AB68" s="1">
        <f t="shared" si="21"/>
        <v>0</v>
      </c>
      <c r="AC68" s="1">
        <f t="shared" si="21"/>
        <v>0</v>
      </c>
      <c r="AD68" s="1">
        <f t="shared" si="21"/>
        <v>0</v>
      </c>
      <c r="AE68" s="1">
        <f t="shared" si="21"/>
        <v>0</v>
      </c>
      <c r="AF68" s="1">
        <f t="shared" si="21"/>
        <v>0</v>
      </c>
      <c r="AG68" s="1">
        <f t="shared" si="21"/>
        <v>0</v>
      </c>
      <c r="AH68" s="1">
        <f t="shared" si="21"/>
        <v>0</v>
      </c>
      <c r="AI68" s="1">
        <f t="shared" si="21"/>
        <v>0</v>
      </c>
      <c r="AJ68" s="1">
        <f t="shared" si="21"/>
        <v>0</v>
      </c>
      <c r="AK68" s="1">
        <f t="shared" si="21"/>
        <v>0</v>
      </c>
      <c r="AL68" s="1">
        <f t="shared" si="21"/>
        <v>0</v>
      </c>
      <c r="AM68" s="1">
        <f t="shared" si="21"/>
        <v>0</v>
      </c>
      <c r="AN68" s="1">
        <f t="shared" si="17"/>
        <v>0</v>
      </c>
      <c r="AO68" s="1">
        <f>SUM(AO69:AO70)</f>
        <v>0</v>
      </c>
      <c r="AP68" s="27"/>
    </row>
    <row r="69" spans="1:42" ht="47.25" customHeight="1">
      <c r="A69" s="39" t="s">
        <v>121</v>
      </c>
      <c r="B69" s="40" t="s">
        <v>122</v>
      </c>
      <c r="C69" s="39" t="s">
        <v>52</v>
      </c>
      <c r="D69" s="30"/>
      <c r="E69" s="26"/>
      <c r="F69" s="26"/>
      <c r="G69" s="26"/>
      <c r="H69" s="32" t="s">
        <v>94</v>
      </c>
      <c r="I69" s="32" t="s">
        <v>94</v>
      </c>
      <c r="J69" s="32" t="s">
        <v>94</v>
      </c>
      <c r="K69" s="32" t="s">
        <v>94</v>
      </c>
      <c r="L69" s="32" t="s">
        <v>94</v>
      </c>
      <c r="M69" s="32" t="s">
        <v>94</v>
      </c>
      <c r="N69" s="32" t="s">
        <v>94</v>
      </c>
      <c r="O69" s="32" t="s">
        <v>94</v>
      </c>
      <c r="P69" s="32" t="s">
        <v>94</v>
      </c>
      <c r="Q69" s="32" t="s">
        <v>94</v>
      </c>
      <c r="R69" s="32" t="s">
        <v>94</v>
      </c>
      <c r="S69" s="32" t="s">
        <v>94</v>
      </c>
      <c r="T69" s="32" t="s">
        <v>94</v>
      </c>
      <c r="U69" s="32" t="s">
        <v>94</v>
      </c>
      <c r="V69" s="32" t="s">
        <v>94</v>
      </c>
      <c r="W69" s="32" t="s">
        <v>94</v>
      </c>
      <c r="X69" s="32" t="s">
        <v>94</v>
      </c>
      <c r="Y69" s="32" t="s">
        <v>94</v>
      </c>
      <c r="Z69" s="32" t="s">
        <v>94</v>
      </c>
      <c r="AA69" s="32" t="s">
        <v>94</v>
      </c>
      <c r="AB69" s="32" t="s">
        <v>94</v>
      </c>
      <c r="AC69" s="32" t="s">
        <v>94</v>
      </c>
      <c r="AD69" s="32" t="s">
        <v>94</v>
      </c>
      <c r="AE69" s="32" t="s">
        <v>94</v>
      </c>
      <c r="AF69" s="32" t="s">
        <v>94</v>
      </c>
      <c r="AG69" s="32" t="s">
        <v>94</v>
      </c>
      <c r="AH69" s="32" t="s">
        <v>94</v>
      </c>
      <c r="AI69" s="32" t="s">
        <v>94</v>
      </c>
      <c r="AJ69" s="32" t="s">
        <v>94</v>
      </c>
      <c r="AK69" s="32" t="s">
        <v>94</v>
      </c>
      <c r="AL69" s="32" t="s">
        <v>94</v>
      </c>
      <c r="AM69" s="32" t="s">
        <v>94</v>
      </c>
      <c r="AN69" s="1" t="str">
        <f t="shared" si="17"/>
        <v>нд</v>
      </c>
      <c r="AO69" s="32" t="s">
        <v>94</v>
      </c>
      <c r="AP69" s="27"/>
    </row>
    <row r="70" spans="1:42" ht="47.25" customHeight="1">
      <c r="A70" s="39" t="s">
        <v>123</v>
      </c>
      <c r="B70" s="40" t="s">
        <v>124</v>
      </c>
      <c r="C70" s="39" t="s">
        <v>52</v>
      </c>
      <c r="D70" s="30"/>
      <c r="E70" s="26"/>
      <c r="F70" s="26"/>
      <c r="G70" s="26"/>
      <c r="H70" s="32" t="s">
        <v>94</v>
      </c>
      <c r="I70" s="32" t="s">
        <v>94</v>
      </c>
      <c r="J70" s="32" t="s">
        <v>94</v>
      </c>
      <c r="K70" s="32" t="s">
        <v>94</v>
      </c>
      <c r="L70" s="32" t="s">
        <v>94</v>
      </c>
      <c r="M70" s="32" t="s">
        <v>94</v>
      </c>
      <c r="N70" s="32" t="s">
        <v>94</v>
      </c>
      <c r="O70" s="32" t="s">
        <v>94</v>
      </c>
      <c r="P70" s="32" t="s">
        <v>94</v>
      </c>
      <c r="Q70" s="32" t="s">
        <v>94</v>
      </c>
      <c r="R70" s="32" t="s">
        <v>94</v>
      </c>
      <c r="S70" s="32" t="s">
        <v>94</v>
      </c>
      <c r="T70" s="32" t="s">
        <v>94</v>
      </c>
      <c r="U70" s="32" t="s">
        <v>94</v>
      </c>
      <c r="V70" s="32" t="s">
        <v>94</v>
      </c>
      <c r="W70" s="32" t="s">
        <v>94</v>
      </c>
      <c r="X70" s="32" t="s">
        <v>94</v>
      </c>
      <c r="Y70" s="32" t="s">
        <v>94</v>
      </c>
      <c r="Z70" s="32" t="s">
        <v>94</v>
      </c>
      <c r="AA70" s="32" t="s">
        <v>94</v>
      </c>
      <c r="AB70" s="32" t="s">
        <v>94</v>
      </c>
      <c r="AC70" s="32" t="s">
        <v>94</v>
      </c>
      <c r="AD70" s="32" t="s">
        <v>94</v>
      </c>
      <c r="AE70" s="32" t="s">
        <v>94</v>
      </c>
      <c r="AF70" s="32" t="s">
        <v>94</v>
      </c>
      <c r="AG70" s="32" t="s">
        <v>94</v>
      </c>
      <c r="AH70" s="32" t="s">
        <v>94</v>
      </c>
      <c r="AI70" s="32" t="s">
        <v>94</v>
      </c>
      <c r="AJ70" s="32" t="s">
        <v>94</v>
      </c>
      <c r="AK70" s="32" t="s">
        <v>94</v>
      </c>
      <c r="AL70" s="32" t="s">
        <v>94</v>
      </c>
      <c r="AM70" s="32" t="s">
        <v>94</v>
      </c>
      <c r="AN70" s="1" t="str">
        <f t="shared" si="17"/>
        <v>нд</v>
      </c>
      <c r="AO70" s="32" t="s">
        <v>94</v>
      </c>
      <c r="AP70" s="27"/>
    </row>
    <row r="71" spans="1:42" ht="31.5" customHeight="1">
      <c r="A71" s="37" t="s">
        <v>125</v>
      </c>
      <c r="B71" s="38" t="s">
        <v>126</v>
      </c>
      <c r="C71" s="39" t="s">
        <v>52</v>
      </c>
      <c r="D71" s="30"/>
      <c r="E71" s="26"/>
      <c r="F71" s="26"/>
      <c r="G71" s="26"/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f t="shared" si="17"/>
        <v>0</v>
      </c>
      <c r="AO71" s="1">
        <v>0</v>
      </c>
      <c r="AP71" s="27"/>
    </row>
    <row r="72" spans="1:42" ht="33" customHeight="1">
      <c r="A72" s="37" t="s">
        <v>127</v>
      </c>
      <c r="B72" s="38" t="s">
        <v>128</v>
      </c>
      <c r="C72" s="39" t="s">
        <v>52</v>
      </c>
      <c r="D72" s="30"/>
      <c r="E72" s="26"/>
      <c r="F72" s="26"/>
      <c r="G72" s="26"/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f t="shared" si="17"/>
        <v>0</v>
      </c>
      <c r="AO72" s="1">
        <v>0</v>
      </c>
      <c r="AP72" s="27"/>
    </row>
    <row r="73" spans="1:42" ht="33" customHeight="1">
      <c r="A73" s="37" t="s">
        <v>129</v>
      </c>
      <c r="B73" s="38" t="s">
        <v>130</v>
      </c>
      <c r="C73" s="37" t="s">
        <v>52</v>
      </c>
      <c r="D73" s="30"/>
      <c r="E73" s="26"/>
      <c r="F73" s="26"/>
      <c r="G73" s="26"/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f t="shared" si="17"/>
        <v>0</v>
      </c>
      <c r="AO73" s="1">
        <v>0</v>
      </c>
      <c r="AP73" s="27"/>
    </row>
    <row r="77" spans="1:42">
      <c r="J77" s="4">
        <v>1.2</v>
      </c>
    </row>
  </sheetData>
  <autoFilter ref="A19:BW73"/>
  <mergeCells count="32">
    <mergeCell ref="A12:AP12"/>
    <mergeCell ref="A4:AP4"/>
    <mergeCell ref="A6:AP6"/>
    <mergeCell ref="A7:AP7"/>
    <mergeCell ref="A9:AP9"/>
    <mergeCell ref="A11:AP11"/>
    <mergeCell ref="A15:AO15"/>
    <mergeCell ref="A16:A18"/>
    <mergeCell ref="B16:B18"/>
    <mergeCell ref="C16:C18"/>
    <mergeCell ref="D16:D18"/>
    <mergeCell ref="E16:E18"/>
    <mergeCell ref="F16:G17"/>
    <mergeCell ref="H16:I17"/>
    <mergeCell ref="J16:J18"/>
    <mergeCell ref="K16:T16"/>
    <mergeCell ref="K17:O17"/>
    <mergeCell ref="P17:T17"/>
    <mergeCell ref="U17:V17"/>
    <mergeCell ref="W17:X17"/>
    <mergeCell ref="Y17:Z17"/>
    <mergeCell ref="AO17:AO18"/>
    <mergeCell ref="U16:Z16"/>
    <mergeCell ref="AA16:AB17"/>
    <mergeCell ref="AC16:AO16"/>
    <mergeCell ref="AP16:AP18"/>
    <mergeCell ref="AC17:AD17"/>
    <mergeCell ref="AE17:AG17"/>
    <mergeCell ref="AH17:AI17"/>
    <mergeCell ref="AJ17:AK17"/>
    <mergeCell ref="AL17:AM17"/>
    <mergeCell ref="AN17:AN18"/>
  </mergeCells>
  <pageMargins left="0.70866141732283472" right="0.70866141732283472" top="0.74803149606299213" bottom="0.74803149606299213" header="0.31496062992125984" footer="0.31496062992125984"/>
  <pageSetup paperSize="8" scale="27" firstPageNumber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 освоение</vt:lpstr>
      <vt:lpstr>'3 освоение'!Область_печати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Селезнева Светлана Владимировна</dc:creator>
  <cp:lastModifiedBy>User</cp:lastModifiedBy>
  <dcterms:created xsi:type="dcterms:W3CDTF">2019-02-26T09:41:52Z</dcterms:created>
  <dcterms:modified xsi:type="dcterms:W3CDTF">2023-08-03T11:47:46Z</dcterms:modified>
</cp:coreProperties>
</file>