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08" yWindow="-108" windowWidth="23256" windowHeight="12576"/>
  </bookViews>
  <sheets>
    <sheet name="14" sheetId="1" r:id="rId1"/>
  </sheets>
  <definedNames>
    <definedName name="_xlnm._FilterDatabase" localSheetId="0" hidden="1">'14'!$A$20:$S$79</definedName>
    <definedName name="_xlnm.Print_Area" localSheetId="0">'14'!$A$1:$S$79</definedName>
  </definedNames>
  <calcPr calcId="124519"/>
</workbook>
</file>

<file path=xl/calcChain.xml><?xml version="1.0" encoding="utf-8"?>
<calcChain xmlns="http://schemas.openxmlformats.org/spreadsheetml/2006/main">
  <c r="J49" i="1"/>
  <c r="K49"/>
  <c r="M49"/>
  <c r="M52"/>
  <c r="K52"/>
  <c r="J52"/>
  <c r="H52" l="1"/>
  <c r="E49" l="1"/>
  <c r="F49"/>
  <c r="G49"/>
  <c r="H49"/>
  <c r="I49"/>
  <c r="R49"/>
  <c r="S49"/>
  <c r="D49"/>
  <c r="E52"/>
  <c r="F52"/>
  <c r="G52"/>
  <c r="I52"/>
  <c r="P52"/>
  <c r="Q52"/>
  <c r="Q48" s="1"/>
  <c r="R52"/>
  <c r="S52"/>
  <c r="S48" s="1"/>
  <c r="D52"/>
  <c r="M48" l="1"/>
  <c r="R48"/>
  <c r="P48"/>
  <c r="K48"/>
  <c r="I48"/>
  <c r="G48"/>
  <c r="E48"/>
  <c r="D48"/>
  <c r="J48"/>
  <c r="H48"/>
  <c r="F48"/>
  <c r="M74" l="1"/>
  <c r="M71"/>
  <c r="K74"/>
  <c r="K71"/>
  <c r="I71"/>
  <c r="J71"/>
  <c r="I74"/>
  <c r="J74"/>
  <c r="S44" l="1"/>
  <c r="R44"/>
  <c r="Q44"/>
  <c r="P44"/>
  <c r="N44"/>
  <c r="M44"/>
  <c r="L44"/>
  <c r="K44"/>
  <c r="J44"/>
  <c r="I44"/>
  <c r="H44"/>
  <c r="G44"/>
  <c r="F44"/>
  <c r="E44"/>
  <c r="D44"/>
  <c r="S61"/>
  <c r="R61"/>
  <c r="Q61"/>
  <c r="P61"/>
  <c r="M61"/>
  <c r="K61"/>
  <c r="J61"/>
  <c r="I61"/>
  <c r="H61"/>
  <c r="G61"/>
  <c r="F61"/>
  <c r="E61"/>
  <c r="D61"/>
  <c r="H71"/>
  <c r="G71"/>
  <c r="F71"/>
  <c r="E71"/>
  <c r="D71"/>
  <c r="H26" l="1"/>
  <c r="G26"/>
  <c r="S74"/>
  <c r="S23" s="1"/>
  <c r="R74"/>
  <c r="R23" s="1"/>
  <c r="Q74"/>
  <c r="Q23" s="1"/>
  <c r="P74"/>
  <c r="P23" s="1"/>
  <c r="M23"/>
  <c r="K23"/>
  <c r="J23"/>
  <c r="I23"/>
  <c r="H74"/>
  <c r="H23" s="1"/>
  <c r="G74"/>
  <c r="G23" s="1"/>
  <c r="F74"/>
  <c r="F23" s="1"/>
  <c r="E74"/>
  <c r="E23" s="1"/>
  <c r="D74"/>
  <c r="D23" s="1"/>
  <c r="S72"/>
  <c r="S71" s="1"/>
  <c r="D47"/>
  <c r="S35"/>
  <c r="R35"/>
  <c r="Q35"/>
  <c r="P35"/>
  <c r="N35"/>
  <c r="M35"/>
  <c r="K35"/>
  <c r="J35"/>
  <c r="I35"/>
  <c r="H35"/>
  <c r="G35"/>
  <c r="F35"/>
  <c r="E35"/>
  <c r="D35"/>
  <c r="S32"/>
  <c r="R32"/>
  <c r="Q32"/>
  <c r="P32"/>
  <c r="N32"/>
  <c r="M32"/>
  <c r="K32"/>
  <c r="J32"/>
  <c r="I32"/>
  <c r="H32"/>
  <c r="G32"/>
  <c r="F32"/>
  <c r="E32"/>
  <c r="D32"/>
  <c r="S28"/>
  <c r="R28"/>
  <c r="Q28"/>
  <c r="P28"/>
  <c r="N28"/>
  <c r="M28"/>
  <c r="K28"/>
  <c r="J28"/>
  <c r="I28"/>
  <c r="H28"/>
  <c r="G28"/>
  <c r="F28"/>
  <c r="E28"/>
  <c r="D28"/>
  <c r="N26"/>
  <c r="S25"/>
  <c r="N23"/>
  <c r="H27" l="1"/>
  <c r="H21" s="1"/>
  <c r="S77"/>
  <c r="S27"/>
  <c r="S21" s="1"/>
  <c r="J27"/>
  <c r="J21" s="1"/>
  <c r="P27"/>
  <c r="P21" s="1"/>
  <c r="P72"/>
  <c r="P71" s="1"/>
  <c r="N27"/>
  <c r="N21" s="1"/>
  <c r="R72"/>
  <c r="R71" s="1"/>
  <c r="Q72"/>
  <c r="Q71" s="1"/>
  <c r="E27"/>
  <c r="E21" s="1"/>
  <c r="G27"/>
  <c r="G21" s="1"/>
  <c r="K26"/>
  <c r="J26"/>
  <c r="E26"/>
  <c r="G47" l="1"/>
  <c r="G22" s="1"/>
  <c r="G20" s="1"/>
  <c r="I27"/>
  <c r="I21" s="1"/>
  <c r="K27"/>
  <c r="K21" s="1"/>
  <c r="D27"/>
  <c r="D21" s="1"/>
  <c r="H47"/>
  <c r="H22" s="1"/>
  <c r="H20" s="1"/>
  <c r="Q27"/>
  <c r="Q21" s="1"/>
  <c r="R27"/>
  <c r="R21" s="1"/>
  <c r="F27"/>
  <c r="F21" s="1"/>
  <c r="Q77"/>
  <c r="P77"/>
  <c r="R77"/>
  <c r="F26"/>
  <c r="I26"/>
  <c r="E47"/>
  <c r="E22" s="1"/>
  <c r="E20" s="1"/>
  <c r="D26"/>
  <c r="M27"/>
  <c r="M21" s="1"/>
  <c r="S47"/>
  <c r="S22" s="1"/>
  <c r="S20" s="1"/>
  <c r="J47"/>
  <c r="J22" s="1"/>
  <c r="J20" s="1"/>
  <c r="M26"/>
  <c r="M47" l="1"/>
  <c r="M22" s="1"/>
  <c r="M20" s="1"/>
  <c r="R47"/>
  <c r="R22" s="1"/>
  <c r="R20" s="1"/>
  <c r="D22"/>
  <c r="D20" s="1"/>
  <c r="I47"/>
  <c r="I22" s="1"/>
  <c r="I20" s="1"/>
  <c r="P47"/>
  <c r="P22" s="1"/>
  <c r="P20" s="1"/>
  <c r="F47"/>
  <c r="F22" s="1"/>
  <c r="F20" s="1"/>
  <c r="Q47"/>
  <c r="Q22" s="1"/>
  <c r="Q20" s="1"/>
  <c r="K47"/>
  <c r="K22" s="1"/>
  <c r="K20" s="1"/>
</calcChain>
</file>

<file path=xl/sharedStrings.xml><?xml version="1.0" encoding="utf-8"?>
<sst xmlns="http://schemas.openxmlformats.org/spreadsheetml/2006/main" count="387" uniqueCount="148">
  <si>
    <t>Приложение  № 14</t>
  </si>
  <si>
    <t>к приказу Минэнерго России</t>
  </si>
  <si>
    <t>от «05» мая 2016 г. №380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</si>
  <si>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</si>
  <si>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</si>
  <si>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</si>
  <si>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</si>
  <si>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</si>
  <si>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</si>
  <si>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</si>
  <si>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</si>
  <si>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</si>
  <si>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</si>
  <si>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</si>
  <si>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</si>
  <si>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</si>
  <si>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МВА</t>
  </si>
  <si>
    <t>км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</si>
  <si>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</si>
  <si>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</si>
  <si>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</si>
  <si>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</si>
  <si>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</si>
  <si>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</si>
  <si>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</si>
  <si>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</si>
  <si>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</si>
  <si>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</si>
  <si>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</si>
  <si>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</si>
  <si>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</si>
  <si>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</si>
  <si>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</si>
  <si>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</si>
  <si>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</si>
  <si>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</si>
  <si>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</si>
  <si>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</si>
  <si>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</si>
  <si>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</si>
  <si>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</si>
  <si>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</si>
  <si>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</si>
  <si>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</si>
  <si>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</si>
  <si>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</si>
  <si>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</si>
  <si>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</si>
  <si>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</si>
  <si>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</si>
  <si>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</si>
  <si>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</si>
  <si>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</si>
  <si>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</si>
  <si>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</si>
  <si>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</si>
  <si>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</si>
  <si>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</si>
  <si>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</si>
  <si>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</si>
  <si>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</si>
  <si>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</si>
  <si>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</si>
  <si>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</si>
  <si>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</si>
  <si>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</si>
  <si>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</si>
  <si>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</si>
  <si>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</si>
  <si>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</si>
  <si>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</si>
  <si>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</si>
  <si>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</si>
  <si>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</si>
  <si>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нд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</si>
  <si>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</si>
  <si>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</si>
  <si>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</si>
  <si>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</si>
  <si>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</si>
  <si>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</si>
  <si>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</si>
  <si>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</si>
  <si>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</si>
  <si>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</si>
  <si>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</si>
  <si>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</si>
  <si>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</si>
  <si>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</si>
  <si>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</si>
  <si>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</si>
  <si>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</si>
  <si>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</si>
  <si>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</si>
  <si>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</si>
  <si>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</si>
  <si>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</si>
  <si>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</si>
  <si>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</si>
  <si>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</si>
  <si>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</si>
  <si>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</si>
  <si>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</si>
  <si>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</si>
  <si>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</si>
  <si>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</si>
  <si>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</si>
  <si>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</si>
  <si>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</si>
  <si>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</si>
  <si>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</si>
  <si>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</si>
  <si>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</si>
  <si>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</si>
  <si>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</si>
  <si>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</si>
  <si>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</si>
  <si>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</si>
  <si>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</si>
  <si>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</si>
  <si>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</si>
  <si>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</si>
  <si>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</si>
  <si>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ВСЕГО по инвестиционной программе, в том числе:</t>
  </si>
  <si>
    <t>Год раскрытия информации: 2023 год</t>
  </si>
  <si>
    <t>1.2.1.1.1</t>
  </si>
  <si>
    <r>
      <t>Реконструкция  ПС-110/10  кВ "Дормаш" г. Балаково (</t>
    </r>
    <r>
      <rPr>
        <b/>
        <sz val="12"/>
        <color rgb="FF000000"/>
        <rFont val="Times New Roman"/>
        <family val="1"/>
        <charset val="204"/>
      </rPr>
      <t>капитальный ремонт здания ЗРУ-10 кВ</t>
    </r>
    <r>
      <rPr>
        <sz val="12"/>
        <color rgb="FF000000"/>
        <rFont val="Times New Roman"/>
        <family val="1"/>
        <charset val="204"/>
      </rPr>
      <t>)</t>
    </r>
  </si>
  <si>
    <t>1.2.1.1.2</t>
  </si>
  <si>
    <t>Реконструкция ТРП-1 по адресу: г. Балаково, ул. Саратовское шоссе за р. Сазанлей, центральной части города</t>
  </si>
  <si>
    <t>O_1-2024</t>
  </si>
  <si>
    <t>1.2.1.2.1</t>
  </si>
  <si>
    <r>
      <rPr>
        <b/>
        <sz val="12"/>
        <color rgb="FF000000"/>
        <rFont val="Times New Roman"/>
        <family val="1"/>
        <charset val="204"/>
      </rPr>
      <t>Модернизация ЗРУ</t>
    </r>
    <r>
      <rPr>
        <sz val="12"/>
        <color rgb="FF000000"/>
        <rFont val="Times New Roman"/>
        <family val="1"/>
        <charset val="204"/>
      </rPr>
      <t xml:space="preserve"> 10 кВ ПС-110/10  кВ "Дормаш"  г. Балаково</t>
    </r>
  </si>
  <si>
    <t>1.2.1.2.2</t>
  </si>
  <si>
    <r>
      <rPr>
        <b/>
        <sz val="12"/>
        <color rgb="FF000000"/>
        <rFont val="Times New Roman"/>
        <family val="1"/>
        <charset val="204"/>
      </rPr>
      <t>Модернизация ОРУ</t>
    </r>
    <r>
      <rPr>
        <sz val="12"/>
        <color rgb="FF000000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</si>
  <si>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t>1.2.1.2.3</t>
  </si>
  <si>
    <r>
      <t>Техническое перевооружение ПС-110/10  кВ "Дормаш"  г. Балаково (</t>
    </r>
    <r>
      <rPr>
        <b/>
        <sz val="12"/>
        <color rgb="FF000000"/>
        <rFont val="Times New Roman"/>
        <family val="1"/>
        <charset val="204"/>
      </rPr>
      <t>Замена 2-х силовых трансформатора 25 МВА на 40 МВА</t>
    </r>
    <r>
      <rPr>
        <sz val="12"/>
        <color rgb="FF000000"/>
        <rFont val="Times New Roman"/>
        <family val="1"/>
        <charset val="204"/>
      </rPr>
      <t>)</t>
    </r>
  </si>
  <si>
    <t>1.2.1.2.4</t>
  </si>
  <si>
    <r>
      <t xml:space="preserve">Техническое перевооружение ПС-110/10  кВ "Дормаш"  г. Балаково.  </t>
    </r>
    <r>
      <rPr>
        <b/>
        <sz val="12"/>
        <color rgb="FF000000"/>
        <rFont val="Times New Roman"/>
        <family val="1"/>
        <charset val="204"/>
      </rPr>
      <t>Покупка  2-х силовых трансформатора  40 МВА</t>
    </r>
  </si>
  <si>
    <t>ООО "Промэнерго"</t>
  </si>
  <si>
    <t>Обеспечение надежного электроснабжения потребителей, повышение качества электроснабжения потребителей</t>
  </si>
  <si>
    <t>1.2.1.2.5</t>
  </si>
  <si>
    <t>1.2.1.2.6</t>
  </si>
  <si>
    <t>1.2.1.2.7</t>
  </si>
  <si>
    <t>1.2.1.2.8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</si>
  <si>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64:05:010301:516)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</si>
  <si>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64:40:020214:375)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</si>
  <si>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64:40:020214:379)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</si>
  <si>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64:40:000000:17107)</t>
    </r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</si>
</sst>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00"/>
    <numFmt numFmtId="165" formatCode="0.0000"/>
  </numFmts>
  <fonts count="1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5">
    <xf numFmtId="0" fontId="0" fillId="0" borderId="0"/>
    <xf numFmtId="0" fontId="1" fillId="0" borderId="0"/>
    <xf numFmtId="0" fontId="6" fillId="0" borderId="0"/>
    <xf numFmtId="0" fontId="11" fillId="0" borderId="0"/>
    <xf numFmtId="0" fontId="13" fillId="0" borderId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4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vertical="center"/>
    </xf>
    <xf numFmtId="164" fontId="2" fillId="0" borderId="0" xfId="1" applyNumberFormat="1" applyFont="1" applyAlignment="1">
      <alignment horizontal="center" vertical="center"/>
    </xf>
    <xf numFmtId="164" fontId="4" fillId="0" borderId="0" xfId="1" applyNumberFormat="1" applyFont="1" applyAlignment="1">
      <alignment horizontal="right" vertical="center"/>
    </xf>
    <xf numFmtId="164" fontId="4" fillId="0" borderId="0" xfId="1" applyNumberFormat="1" applyFont="1" applyAlignment="1">
      <alignment horizontal="right"/>
    </xf>
    <xf numFmtId="0" fontId="3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164" fontId="2" fillId="0" borderId="0" xfId="1" applyNumberFormat="1" applyFont="1"/>
    <xf numFmtId="0" fontId="3" fillId="0" borderId="0" xfId="2" applyFont="1" applyAlignment="1">
      <alignment horizontal="center" vertical="top"/>
    </xf>
    <xf numFmtId="0" fontId="3" fillId="0" borderId="0" xfId="2" applyFont="1" applyAlignment="1">
      <alignment horizontal="center" vertical="top" wrapText="1"/>
    </xf>
    <xf numFmtId="164" fontId="3" fillId="0" borderId="0" xfId="2" applyNumberFormat="1" applyFont="1" applyAlignment="1">
      <alignment horizontal="center" vertical="top"/>
    </xf>
    <xf numFmtId="0" fontId="1" fillId="0" borderId="0" xfId="1" applyAlignment="1">
      <alignment horizontal="center"/>
    </xf>
    <xf numFmtId="0" fontId="1" fillId="0" borderId="0" xfId="1" applyAlignment="1">
      <alignment horizontal="center" wrapText="1"/>
    </xf>
    <xf numFmtId="164" fontId="1" fillId="0" borderId="0" xfId="1" applyNumberFormat="1" applyAlignment="1">
      <alignment horizontal="center"/>
    </xf>
    <xf numFmtId="0" fontId="2" fillId="2" borderId="0" xfId="1" applyFont="1" applyFill="1"/>
    <xf numFmtId="0" fontId="2" fillId="3" borderId="0" xfId="1" applyFont="1" applyFill="1"/>
    <xf numFmtId="165" fontId="1" fillId="4" borderId="1" xfId="1" applyNumberFormat="1" applyFill="1" applyBorder="1" applyAlignment="1">
      <alignment horizontal="center" vertical="center" wrapText="1"/>
    </xf>
    <xf numFmtId="0" fontId="9" fillId="4" borderId="1" xfId="2" applyFont="1" applyFill="1" applyBorder="1" applyAlignment="1">
      <alignment horizontal="center" vertical="center"/>
    </xf>
    <xf numFmtId="0" fontId="9" fillId="4" borderId="1" xfId="2" applyFont="1" applyFill="1" applyBorder="1" applyAlignment="1">
      <alignment horizontal="center" vertical="center" wrapText="1"/>
    </xf>
    <xf numFmtId="0" fontId="9" fillId="4" borderId="1" xfId="2" applyFont="1" applyFill="1" applyBorder="1" applyAlignment="1">
      <alignment horizontal="center" wrapText="1"/>
    </xf>
    <xf numFmtId="165" fontId="3" fillId="4" borderId="1" xfId="2" applyNumberFormat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 textRotation="90" wrapText="1"/>
    </xf>
    <xf numFmtId="0" fontId="1" fillId="4" borderId="9" xfId="1" applyFill="1" applyBorder="1" applyAlignment="1">
      <alignment horizontal="center" vertical="center" textRotation="90" wrapText="1"/>
    </xf>
    <xf numFmtId="0" fontId="8" fillId="4" borderId="1" xfId="1" applyFont="1" applyFill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center" vertical="center" textRotation="90" wrapText="1"/>
    </xf>
    <xf numFmtId="0" fontId="2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/>
    </xf>
    <xf numFmtId="0" fontId="1" fillId="4" borderId="1" xfId="1" applyFill="1" applyBorder="1" applyAlignment="1">
      <alignment horizontal="center" vertical="center"/>
    </xf>
    <xf numFmtId="164" fontId="1" fillId="4" borderId="1" xfId="1" applyNumberFormat="1" applyFill="1" applyBorder="1" applyAlignment="1">
      <alignment horizontal="center" vertical="center" wrapText="1"/>
    </xf>
    <xf numFmtId="0" fontId="10" fillId="4" borderId="1" xfId="1" applyFont="1" applyFill="1" applyBorder="1" applyAlignment="1">
      <alignment horizontal="center" vertical="center"/>
    </xf>
    <xf numFmtId="0" fontId="1" fillId="4" borderId="1" xfId="1" applyFill="1" applyBorder="1" applyAlignment="1">
      <alignment horizontal="center" vertical="center" wrapText="1"/>
    </xf>
    <xf numFmtId="164" fontId="3" fillId="4" borderId="1" xfId="2" applyNumberFormat="1" applyFont="1" applyFill="1" applyBorder="1" applyAlignment="1">
      <alignment horizontal="center" vertical="center"/>
    </xf>
    <xf numFmtId="165" fontId="3" fillId="4" borderId="1" xfId="2" applyNumberFormat="1" applyFont="1" applyFill="1" applyBorder="1" applyAlignment="1">
      <alignment horizontal="center" vertical="center"/>
    </xf>
    <xf numFmtId="165" fontId="3" fillId="4" borderId="1" xfId="2" applyNumberFormat="1" applyFont="1" applyFill="1" applyBorder="1" applyAlignment="1">
      <alignment horizontal="center" vertical="center"/>
    </xf>
    <xf numFmtId="0" fontId="1" fillId="4" borderId="1" xfId="1" applyFill="1" applyBorder="1" applyAlignment="1">
      <alignment horizontal="center" vertical="center" wrapText="1"/>
    </xf>
    <xf numFmtId="0" fontId="1" fillId="4" borderId="1" xfId="1" applyFill="1" applyBorder="1" applyAlignment="1">
      <alignment horizontal="center" vertical="center"/>
    </xf>
    <xf numFmtId="0" fontId="10" fillId="4" borderId="1" xfId="1" applyFont="1" applyFill="1" applyBorder="1" applyAlignment="1">
      <alignment horizontal="center" vertical="center"/>
    </xf>
    <xf numFmtId="0" fontId="10" fillId="4" borderId="1" xfId="1" applyFont="1" applyFill="1" applyBorder="1" applyAlignment="1">
      <alignment horizontal="center" vertical="center" wrapText="1"/>
    </xf>
    <xf numFmtId="0" fontId="15" fillId="4" borderId="1" xfId="73" applyFont="1" applyFill="1" applyBorder="1" applyAlignment="1">
      <alignment horizontal="center" vertical="center" wrapText="1" readingOrder="1"/>
    </xf>
    <xf numFmtId="0" fontId="1" fillId="4" borderId="1" xfId="4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wrapText="1"/>
    </xf>
    <xf numFmtId="1" fontId="1" fillId="4" borderId="1" xfId="1" applyNumberFormat="1" applyFill="1" applyBorder="1" applyAlignment="1">
      <alignment horizontal="center" vertical="center" wrapText="1"/>
    </xf>
    <xf numFmtId="1" fontId="3" fillId="4" borderId="1" xfId="2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right" vertical="center" wrapText="1"/>
    </xf>
    <xf numFmtId="0" fontId="15" fillId="0" borderId="1" xfId="73" applyFont="1" applyFill="1" applyBorder="1" applyAlignment="1">
      <alignment horizontal="center" vertical="center" wrapText="1" readingOrder="1"/>
    </xf>
    <xf numFmtId="165" fontId="1" fillId="0" borderId="1" xfId="1" applyNumberFormat="1" applyFill="1" applyBorder="1" applyAlignment="1">
      <alignment horizontal="center" vertical="center" wrapText="1"/>
    </xf>
    <xf numFmtId="1" fontId="1" fillId="0" borderId="1" xfId="1" applyNumberFormat="1" applyFill="1" applyBorder="1" applyAlignment="1">
      <alignment horizontal="center" vertical="center" wrapText="1"/>
    </xf>
    <xf numFmtId="0" fontId="2" fillId="0" borderId="0" xfId="1" applyFont="1" applyFill="1"/>
    <xf numFmtId="0" fontId="1" fillId="0" borderId="1" xfId="1" applyFill="1" applyBorder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73" applyFont="1" applyFill="1" applyBorder="1" applyAlignment="1">
      <alignment horizontal="center" vertical="center" wrapText="1" readingOrder="1"/>
    </xf>
    <xf numFmtId="165" fontId="1" fillId="0" borderId="1" xfId="1" applyNumberFormat="1" applyFont="1" applyFill="1" applyBorder="1" applyAlignment="1">
      <alignment horizontal="center" vertical="center" wrapText="1"/>
    </xf>
    <xf numFmtId="1" fontId="1" fillId="0" borderId="1" xfId="1" applyNumberFormat="1" applyFont="1" applyFill="1" applyBorder="1" applyAlignment="1">
      <alignment horizontal="center" vertical="center" wrapText="1"/>
    </xf>
    <xf numFmtId="0" fontId="8" fillId="0" borderId="0" xfId="1" applyFont="1" applyFill="1"/>
    <xf numFmtId="0" fontId="10" fillId="0" borderId="1" xfId="2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2" fillId="4" borderId="5" xfId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center" wrapText="1"/>
    </xf>
    <xf numFmtId="0" fontId="2" fillId="4" borderId="10" xfId="1" applyFont="1" applyFill="1" applyBorder="1" applyAlignment="1">
      <alignment horizontal="center" vertical="center" wrapText="1"/>
    </xf>
    <xf numFmtId="0" fontId="8" fillId="4" borderId="1" xfId="1" applyFont="1" applyFill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0" fontId="1" fillId="0" borderId="0" xfId="1" applyAlignment="1">
      <alignment horizontal="center"/>
    </xf>
    <xf numFmtId="0" fontId="7" fillId="0" borderId="0" xfId="1" applyFont="1" applyAlignment="1">
      <alignment horizontal="center"/>
    </xf>
    <xf numFmtId="0" fontId="8" fillId="4" borderId="2" xfId="1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 wrapText="1"/>
    </xf>
    <xf numFmtId="0" fontId="8" fillId="4" borderId="4" xfId="1" applyFont="1" applyFill="1" applyBorder="1" applyAlignment="1">
      <alignment horizontal="center" vertical="center" wrapText="1"/>
    </xf>
    <xf numFmtId="0" fontId="8" fillId="4" borderId="6" xfId="1" applyFont="1" applyFill="1" applyBorder="1" applyAlignment="1">
      <alignment horizontal="center" vertical="center" wrapText="1"/>
    </xf>
    <xf numFmtId="0" fontId="8" fillId="4" borderId="7" xfId="1" applyFont="1" applyFill="1" applyBorder="1" applyAlignment="1">
      <alignment horizontal="center" vertical="center" wrapText="1"/>
    </xf>
    <xf numFmtId="0" fontId="8" fillId="4" borderId="8" xfId="1" applyFont="1" applyFill="1" applyBorder="1" applyAlignment="1">
      <alignment horizontal="center" vertical="center" wrapText="1"/>
    </xf>
    <xf numFmtId="0" fontId="8" fillId="4" borderId="5" xfId="1" applyFont="1" applyFill="1" applyBorder="1" applyAlignment="1">
      <alignment horizontal="center" vertical="center" wrapText="1"/>
    </xf>
    <xf numFmtId="0" fontId="8" fillId="4" borderId="9" xfId="1" applyFont="1" applyFill="1" applyBorder="1" applyAlignment="1">
      <alignment horizontal="center" vertical="center" wrapText="1"/>
    </xf>
    <xf numFmtId="0" fontId="8" fillId="4" borderId="10" xfId="1" applyFont="1" applyFill="1" applyBorder="1" applyAlignment="1">
      <alignment horizontal="center" vertical="center" wrapText="1"/>
    </xf>
    <xf numFmtId="0" fontId="1" fillId="4" borderId="1" xfId="1" applyFill="1" applyBorder="1" applyAlignment="1">
      <alignment horizontal="center" vertical="center" wrapText="1"/>
    </xf>
  </cellXfs>
  <cellStyles count="95">
    <cellStyle name="Обычный" xfId="0" builtinId="0"/>
    <cellStyle name="Обычный 2" xfId="3"/>
    <cellStyle name="Обычный 2 2" xfId="10"/>
    <cellStyle name="Обычный 2 2 2" xfId="20"/>
    <cellStyle name="Обычный 2 2 2 2" xfId="44"/>
    <cellStyle name="Обычный 2 2 2 2 2" xfId="86"/>
    <cellStyle name="Обычный 2 2 2 3" xfId="64"/>
    <cellStyle name="Обычный 2 2 3" xfId="27"/>
    <cellStyle name="Обычный 2 2 3 2" xfId="51"/>
    <cellStyle name="Обычный 2 2 3 2 2" xfId="93"/>
    <cellStyle name="Обычный 2 2 3 3" xfId="71"/>
    <cellStyle name="Обычный 2 2 4" xfId="37"/>
    <cellStyle name="Обычный 2 2 4 2" xfId="78"/>
    <cellStyle name="Обычный 2 2 5" xfId="58"/>
    <cellStyle name="Обычный 2 3" xfId="6"/>
    <cellStyle name="Обычный 2 3 2" xfId="16"/>
    <cellStyle name="Обычный 2 3 2 2" xfId="40"/>
    <cellStyle name="Обычный 2 3 2 2 2" xfId="82"/>
    <cellStyle name="Обычный 2 3 2 3" xfId="60"/>
    <cellStyle name="Обычный 2 3 3" xfId="23"/>
    <cellStyle name="Обычный 2 3 3 2" xfId="47"/>
    <cellStyle name="Обычный 2 3 3 2 2" xfId="89"/>
    <cellStyle name="Обычный 2 3 3 3" xfId="67"/>
    <cellStyle name="Обычный 2 3 4" xfId="33"/>
    <cellStyle name="Обычный 2 3 4 2" xfId="74"/>
    <cellStyle name="Обычный 2 3 5" xfId="54"/>
    <cellStyle name="Обычный 3" xfId="1"/>
    <cellStyle name="Обычный 3 2" xfId="8"/>
    <cellStyle name="Обычный 3 2 2" xfId="18"/>
    <cellStyle name="Обычный 3 2 2 2" xfId="42"/>
    <cellStyle name="Обычный 3 2 2 2 2" xfId="84"/>
    <cellStyle name="Обычный 3 2 2 3" xfId="62"/>
    <cellStyle name="Обычный 3 2 3" xfId="25"/>
    <cellStyle name="Обычный 3 2 3 2" xfId="49"/>
    <cellStyle name="Обычный 3 2 3 2 2" xfId="91"/>
    <cellStyle name="Обычный 3 2 3 3" xfId="69"/>
    <cellStyle name="Обычный 3 2 4" xfId="35"/>
    <cellStyle name="Обычный 3 2 4 2" xfId="76"/>
    <cellStyle name="Обычный 3 2 5" xfId="56"/>
    <cellStyle name="Обычный 4" xfId="5"/>
    <cellStyle name="Обычный 4 2" xfId="14"/>
    <cellStyle name="Обычный 4 2 2" xfId="30"/>
    <cellStyle name="Обычный 4 2 3" xfId="80"/>
    <cellStyle name="Обычный 4 3" xfId="12"/>
    <cellStyle name="Обычный 4 3 2" xfId="32"/>
    <cellStyle name="Обычный 4 4" xfId="53"/>
    <cellStyle name="Обычный 5" xfId="4"/>
    <cellStyle name="Обычный 5 2" xfId="13"/>
    <cellStyle name="Обычный 5 2 2" xfId="81"/>
    <cellStyle name="Обычный 5 2 3" xfId="39"/>
    <cellStyle name="Обычный 5 3" xfId="22"/>
    <cellStyle name="Обычный 6" xfId="15"/>
    <cellStyle name="Обычный 6 2" xfId="31"/>
    <cellStyle name="Обычный 6 2 2" xfId="88"/>
    <cellStyle name="Обычный 6 3" xfId="46"/>
    <cellStyle name="Обычный 6 4" xfId="66"/>
    <cellStyle name="Обычный 6 5" xfId="29"/>
    <cellStyle name="Обычный 7" xfId="2"/>
    <cellStyle name="Обычный 8" xfId="73"/>
    <cellStyle name="Финансовый 2" xfId="7"/>
    <cellStyle name="Финансовый 2 2" xfId="11"/>
    <cellStyle name="Финансовый 2 2 2" xfId="21"/>
    <cellStyle name="Финансовый 2 2 2 2" xfId="45"/>
    <cellStyle name="Финансовый 2 2 2 2 2" xfId="87"/>
    <cellStyle name="Финансовый 2 2 2 3" xfId="65"/>
    <cellStyle name="Финансовый 2 2 3" xfId="28"/>
    <cellStyle name="Финансовый 2 2 3 2" xfId="52"/>
    <cellStyle name="Финансовый 2 2 3 2 2" xfId="94"/>
    <cellStyle name="Финансовый 2 2 3 3" xfId="72"/>
    <cellStyle name="Финансовый 2 2 4" xfId="38"/>
    <cellStyle name="Финансовый 2 2 4 2" xfId="79"/>
    <cellStyle name="Финансовый 2 2 5" xfId="59"/>
    <cellStyle name="Финансовый 2 3" xfId="17"/>
    <cellStyle name="Финансовый 2 3 2" xfId="41"/>
    <cellStyle name="Финансовый 2 3 2 2" xfId="83"/>
    <cellStyle name="Финансовый 2 3 3" xfId="61"/>
    <cellStyle name="Финансовый 2 4" xfId="24"/>
    <cellStyle name="Финансовый 2 4 2" xfId="48"/>
    <cellStyle name="Финансовый 2 4 2 2" xfId="90"/>
    <cellStyle name="Финансовый 2 4 3" xfId="68"/>
    <cellStyle name="Финансовый 2 5" xfId="34"/>
    <cellStyle name="Финансовый 2 5 2" xfId="75"/>
    <cellStyle name="Финансовый 2 6" xfId="55"/>
    <cellStyle name="Финансовый 3" xfId="9"/>
    <cellStyle name="Финансовый 3 2" xfId="19"/>
    <cellStyle name="Финансовый 3 2 2" xfId="43"/>
    <cellStyle name="Финансовый 3 2 2 2" xfId="85"/>
    <cellStyle name="Финансовый 3 2 3" xfId="63"/>
    <cellStyle name="Финансовый 3 3" xfId="26"/>
    <cellStyle name="Финансовый 3 3 2" xfId="50"/>
    <cellStyle name="Финансовый 3 3 2 2" xfId="92"/>
    <cellStyle name="Финансовый 3 3 3" xfId="70"/>
    <cellStyle name="Финансовый 3 4" xfId="36"/>
    <cellStyle name="Финансовый 3 4 2" xfId="77"/>
    <cellStyle name="Финансовый 3 5" xfId="5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S79"/>
  <sheetViews>
    <sheetView tabSelected="1" view="pageBreakPreview" topLeftCell="A7" zoomScale="55" zoomScaleSheetLayoutView="55" workbookViewId="0">
      <selection activeCell="B59" sqref="B59"/>
    </sheetView>
  </sheetViews>
  <sheetFormatPr defaultRowHeight="15.6"/>
  <cols>
    <col min="1" max="1" width="11.44140625" style="1" customWidth="1"/>
    <col min="2" max="2" width="55" style="2" customWidth="1"/>
    <col min="3" max="3" width="15.5546875" style="2" customWidth="1"/>
    <col min="4" max="4" width="22.33203125" style="2" customWidth="1"/>
    <col min="5" max="5" width="20.6640625" style="3" customWidth="1"/>
    <col min="6" max="6" width="13" style="2" customWidth="1"/>
    <col min="7" max="7" width="14.5546875" style="2" customWidth="1"/>
    <col min="8" max="8" width="17" style="2" customWidth="1"/>
    <col min="9" max="9" width="17.33203125" style="4" customWidth="1"/>
    <col min="10" max="10" width="15.33203125" style="2" customWidth="1"/>
    <col min="11" max="11" width="20.88671875" style="2" customWidth="1"/>
    <col min="12" max="12" width="16.33203125" style="2" customWidth="1"/>
    <col min="13" max="13" width="17.6640625" style="2" customWidth="1"/>
    <col min="14" max="14" width="73.44140625" style="4" customWidth="1"/>
    <col min="15" max="15" width="19.6640625" style="2" customWidth="1"/>
    <col min="16" max="16" width="13.5546875" style="5" customWidth="1"/>
    <col min="17" max="17" width="10.33203125" style="5" customWidth="1"/>
    <col min="18" max="18" width="12.33203125" style="5" customWidth="1"/>
    <col min="19" max="19" width="12.5546875" style="6" customWidth="1"/>
    <col min="20" max="238" width="8.88671875" style="1"/>
    <col min="239" max="239" width="4.33203125" style="1" bestFit="1" customWidth="1"/>
    <col min="240" max="240" width="17.6640625" style="1" bestFit="1" customWidth="1"/>
    <col min="241" max="241" width="18.44140625" style="1" bestFit="1" customWidth="1"/>
    <col min="242" max="242" width="15" style="1" bestFit="1" customWidth="1"/>
    <col min="243" max="244" width="12" style="1" bestFit="1" customWidth="1"/>
    <col min="245" max="245" width="6.88671875" style="1" bestFit="1" customWidth="1"/>
    <col min="246" max="246" width="9.6640625" style="1" bestFit="1" customWidth="1"/>
    <col min="247" max="247" width="15.33203125" style="1" bestFit="1" customWidth="1"/>
    <col min="248" max="248" width="14.6640625" style="1" bestFit="1" customWidth="1"/>
    <col min="249" max="249" width="17.6640625" style="1" bestFit="1" customWidth="1"/>
    <col min="250" max="250" width="12.88671875" style="1" bestFit="1" customWidth="1"/>
    <col min="251" max="251" width="18.6640625" style="1" customWidth="1"/>
    <col min="252" max="252" width="14.6640625" style="1" customWidth="1"/>
    <col min="253" max="253" width="20.33203125" style="1" bestFit="1" customWidth="1"/>
    <col min="254" max="254" width="16.6640625" style="1" bestFit="1" customWidth="1"/>
    <col min="255" max="256" width="16.33203125" style="1" bestFit="1" customWidth="1"/>
    <col min="257" max="257" width="15.33203125" style="1" bestFit="1" customWidth="1"/>
    <col min="258" max="258" width="15.6640625" style="1" bestFit="1" customWidth="1"/>
    <col min="259" max="259" width="16.6640625" style="1" customWidth="1"/>
    <col min="260" max="260" width="22.6640625" style="1" bestFit="1" customWidth="1"/>
    <col min="261" max="261" width="30.88671875" style="1" bestFit="1" customWidth="1"/>
    <col min="262" max="262" width="7.5546875" style="1" bestFit="1" customWidth="1"/>
    <col min="263" max="263" width="5.5546875" style="1" bestFit="1" customWidth="1"/>
    <col min="264" max="264" width="8.88671875" style="1" bestFit="1" customWidth="1"/>
    <col min="265" max="265" width="13.109375" style="1" bestFit="1" customWidth="1"/>
    <col min="266" max="494" width="8.88671875" style="1"/>
    <col min="495" max="495" width="4.33203125" style="1" bestFit="1" customWidth="1"/>
    <col min="496" max="496" width="17.6640625" style="1" bestFit="1" customWidth="1"/>
    <col min="497" max="497" width="18.44140625" style="1" bestFit="1" customWidth="1"/>
    <col min="498" max="498" width="15" style="1" bestFit="1" customWidth="1"/>
    <col min="499" max="500" width="12" style="1" bestFit="1" customWidth="1"/>
    <col min="501" max="501" width="6.88671875" style="1" bestFit="1" customWidth="1"/>
    <col min="502" max="502" width="9.6640625" style="1" bestFit="1" customWidth="1"/>
    <col min="503" max="503" width="15.33203125" style="1" bestFit="1" customWidth="1"/>
    <col min="504" max="504" width="14.6640625" style="1" bestFit="1" customWidth="1"/>
    <col min="505" max="505" width="17.6640625" style="1" bestFit="1" customWidth="1"/>
    <col min="506" max="506" width="12.88671875" style="1" bestFit="1" customWidth="1"/>
    <col min="507" max="507" width="18.6640625" style="1" customWidth="1"/>
    <col min="508" max="508" width="14.6640625" style="1" customWidth="1"/>
    <col min="509" max="509" width="20.33203125" style="1" bestFit="1" customWidth="1"/>
    <col min="510" max="510" width="16.6640625" style="1" bestFit="1" customWidth="1"/>
    <col min="511" max="512" width="16.33203125" style="1" bestFit="1" customWidth="1"/>
    <col min="513" max="513" width="15.33203125" style="1" bestFit="1" customWidth="1"/>
    <col min="514" max="514" width="15.6640625" style="1" bestFit="1" customWidth="1"/>
    <col min="515" max="515" width="16.6640625" style="1" customWidth="1"/>
    <col min="516" max="516" width="22.6640625" style="1" bestFit="1" customWidth="1"/>
    <col min="517" max="517" width="30.88671875" style="1" bestFit="1" customWidth="1"/>
    <col min="518" max="518" width="7.5546875" style="1" bestFit="1" customWidth="1"/>
    <col min="519" max="519" width="5.5546875" style="1" bestFit="1" customWidth="1"/>
    <col min="520" max="520" width="8.88671875" style="1" bestFit="1" customWidth="1"/>
    <col min="521" max="521" width="13.109375" style="1" bestFit="1" customWidth="1"/>
    <col min="522" max="750" width="8.88671875" style="1"/>
    <col min="751" max="751" width="4.33203125" style="1" bestFit="1" customWidth="1"/>
    <col min="752" max="752" width="17.6640625" style="1" bestFit="1" customWidth="1"/>
    <col min="753" max="753" width="18.44140625" style="1" bestFit="1" customWidth="1"/>
    <col min="754" max="754" width="15" style="1" bestFit="1" customWidth="1"/>
    <col min="755" max="756" width="12" style="1" bestFit="1" customWidth="1"/>
    <col min="757" max="757" width="6.88671875" style="1" bestFit="1" customWidth="1"/>
    <col min="758" max="758" width="9.6640625" style="1" bestFit="1" customWidth="1"/>
    <col min="759" max="759" width="15.33203125" style="1" bestFit="1" customWidth="1"/>
    <col min="760" max="760" width="14.6640625" style="1" bestFit="1" customWidth="1"/>
    <col min="761" max="761" width="17.6640625" style="1" bestFit="1" customWidth="1"/>
    <col min="762" max="762" width="12.88671875" style="1" bestFit="1" customWidth="1"/>
    <col min="763" max="763" width="18.6640625" style="1" customWidth="1"/>
    <col min="764" max="764" width="14.6640625" style="1" customWidth="1"/>
    <col min="765" max="765" width="20.33203125" style="1" bestFit="1" customWidth="1"/>
    <col min="766" max="766" width="16.6640625" style="1" bestFit="1" customWidth="1"/>
    <col min="767" max="768" width="16.33203125" style="1" bestFit="1" customWidth="1"/>
    <col min="769" max="769" width="15.33203125" style="1" bestFit="1" customWidth="1"/>
    <col min="770" max="770" width="15.6640625" style="1" bestFit="1" customWidth="1"/>
    <col min="771" max="771" width="16.6640625" style="1" customWidth="1"/>
    <col min="772" max="772" width="22.6640625" style="1" bestFit="1" customWidth="1"/>
    <col min="773" max="773" width="30.88671875" style="1" bestFit="1" customWidth="1"/>
    <col min="774" max="774" width="7.5546875" style="1" bestFit="1" customWidth="1"/>
    <col min="775" max="775" width="5.5546875" style="1" bestFit="1" customWidth="1"/>
    <col min="776" max="776" width="8.88671875" style="1" bestFit="1" customWidth="1"/>
    <col min="777" max="777" width="13.109375" style="1" bestFit="1" customWidth="1"/>
    <col min="778" max="1006" width="8.88671875" style="1"/>
    <col min="1007" max="1007" width="4.33203125" style="1" bestFit="1" customWidth="1"/>
    <col min="1008" max="1008" width="17.6640625" style="1" bestFit="1" customWidth="1"/>
    <col min="1009" max="1009" width="18.44140625" style="1" bestFit="1" customWidth="1"/>
    <col min="1010" max="1010" width="15" style="1" bestFit="1" customWidth="1"/>
    <col min="1011" max="1012" width="12" style="1" bestFit="1" customWidth="1"/>
    <col min="1013" max="1013" width="6.88671875" style="1" bestFit="1" customWidth="1"/>
    <col min="1014" max="1014" width="9.6640625" style="1" bestFit="1" customWidth="1"/>
    <col min="1015" max="1015" width="15.33203125" style="1" bestFit="1" customWidth="1"/>
    <col min="1016" max="1016" width="14.6640625" style="1" bestFit="1" customWidth="1"/>
    <col min="1017" max="1017" width="17.6640625" style="1" bestFit="1" customWidth="1"/>
    <col min="1018" max="1018" width="12.88671875" style="1" bestFit="1" customWidth="1"/>
    <col min="1019" max="1019" width="18.6640625" style="1" customWidth="1"/>
    <col min="1020" max="1020" width="14.6640625" style="1" customWidth="1"/>
    <col min="1021" max="1021" width="20.33203125" style="1" bestFit="1" customWidth="1"/>
    <col min="1022" max="1022" width="16.6640625" style="1" bestFit="1" customWidth="1"/>
    <col min="1023" max="1024" width="16.33203125" style="1" bestFit="1" customWidth="1"/>
    <col min="1025" max="1025" width="15.33203125" style="1" bestFit="1" customWidth="1"/>
    <col min="1026" max="1026" width="15.6640625" style="1" bestFit="1" customWidth="1"/>
    <col min="1027" max="1027" width="16.6640625" style="1" customWidth="1"/>
    <col min="1028" max="1028" width="22.6640625" style="1" bestFit="1" customWidth="1"/>
    <col min="1029" max="1029" width="30.88671875" style="1" bestFit="1" customWidth="1"/>
    <col min="1030" max="1030" width="7.5546875" style="1" bestFit="1" customWidth="1"/>
    <col min="1031" max="1031" width="5.5546875" style="1" bestFit="1" customWidth="1"/>
    <col min="1032" max="1032" width="8.88671875" style="1" bestFit="1" customWidth="1"/>
    <col min="1033" max="1033" width="13.109375" style="1" bestFit="1" customWidth="1"/>
    <col min="1034" max="1262" width="8.88671875" style="1"/>
    <col min="1263" max="1263" width="4.33203125" style="1" bestFit="1" customWidth="1"/>
    <col min="1264" max="1264" width="17.6640625" style="1" bestFit="1" customWidth="1"/>
    <col min="1265" max="1265" width="18.44140625" style="1" bestFit="1" customWidth="1"/>
    <col min="1266" max="1266" width="15" style="1" bestFit="1" customWidth="1"/>
    <col min="1267" max="1268" width="12" style="1" bestFit="1" customWidth="1"/>
    <col min="1269" max="1269" width="6.88671875" style="1" bestFit="1" customWidth="1"/>
    <col min="1270" max="1270" width="9.6640625" style="1" bestFit="1" customWidth="1"/>
    <col min="1271" max="1271" width="15.33203125" style="1" bestFit="1" customWidth="1"/>
    <col min="1272" max="1272" width="14.6640625" style="1" bestFit="1" customWidth="1"/>
    <col min="1273" max="1273" width="17.6640625" style="1" bestFit="1" customWidth="1"/>
    <col min="1274" max="1274" width="12.88671875" style="1" bestFit="1" customWidth="1"/>
    <col min="1275" max="1275" width="18.6640625" style="1" customWidth="1"/>
    <col min="1276" max="1276" width="14.6640625" style="1" customWidth="1"/>
    <col min="1277" max="1277" width="20.33203125" style="1" bestFit="1" customWidth="1"/>
    <col min="1278" max="1278" width="16.6640625" style="1" bestFit="1" customWidth="1"/>
    <col min="1279" max="1280" width="16.33203125" style="1" bestFit="1" customWidth="1"/>
    <col min="1281" max="1281" width="15.33203125" style="1" bestFit="1" customWidth="1"/>
    <col min="1282" max="1282" width="15.6640625" style="1" bestFit="1" customWidth="1"/>
    <col min="1283" max="1283" width="16.6640625" style="1" customWidth="1"/>
    <col min="1284" max="1284" width="22.6640625" style="1" bestFit="1" customWidth="1"/>
    <col min="1285" max="1285" width="30.88671875" style="1" bestFit="1" customWidth="1"/>
    <col min="1286" max="1286" width="7.5546875" style="1" bestFit="1" customWidth="1"/>
    <col min="1287" max="1287" width="5.5546875" style="1" bestFit="1" customWidth="1"/>
    <col min="1288" max="1288" width="8.88671875" style="1" bestFit="1" customWidth="1"/>
    <col min="1289" max="1289" width="13.109375" style="1" bestFit="1" customWidth="1"/>
    <col min="1290" max="1518" width="8.88671875" style="1"/>
    <col min="1519" max="1519" width="4.33203125" style="1" bestFit="1" customWidth="1"/>
    <col min="1520" max="1520" width="17.6640625" style="1" bestFit="1" customWidth="1"/>
    <col min="1521" max="1521" width="18.44140625" style="1" bestFit="1" customWidth="1"/>
    <col min="1522" max="1522" width="15" style="1" bestFit="1" customWidth="1"/>
    <col min="1523" max="1524" width="12" style="1" bestFit="1" customWidth="1"/>
    <col min="1525" max="1525" width="6.88671875" style="1" bestFit="1" customWidth="1"/>
    <col min="1526" max="1526" width="9.6640625" style="1" bestFit="1" customWidth="1"/>
    <col min="1527" max="1527" width="15.33203125" style="1" bestFit="1" customWidth="1"/>
    <col min="1528" max="1528" width="14.6640625" style="1" bestFit="1" customWidth="1"/>
    <col min="1529" max="1529" width="17.6640625" style="1" bestFit="1" customWidth="1"/>
    <col min="1530" max="1530" width="12.88671875" style="1" bestFit="1" customWidth="1"/>
    <col min="1531" max="1531" width="18.6640625" style="1" customWidth="1"/>
    <col min="1532" max="1532" width="14.6640625" style="1" customWidth="1"/>
    <col min="1533" max="1533" width="20.33203125" style="1" bestFit="1" customWidth="1"/>
    <col min="1534" max="1534" width="16.6640625" style="1" bestFit="1" customWidth="1"/>
    <col min="1535" max="1536" width="16.33203125" style="1" bestFit="1" customWidth="1"/>
    <col min="1537" max="1537" width="15.33203125" style="1" bestFit="1" customWidth="1"/>
    <col min="1538" max="1538" width="15.6640625" style="1" bestFit="1" customWidth="1"/>
    <col min="1539" max="1539" width="16.6640625" style="1" customWidth="1"/>
    <col min="1540" max="1540" width="22.6640625" style="1" bestFit="1" customWidth="1"/>
    <col min="1541" max="1541" width="30.88671875" style="1" bestFit="1" customWidth="1"/>
    <col min="1542" max="1542" width="7.5546875" style="1" bestFit="1" customWidth="1"/>
    <col min="1543" max="1543" width="5.5546875" style="1" bestFit="1" customWidth="1"/>
    <col min="1544" max="1544" width="8.88671875" style="1" bestFit="1" customWidth="1"/>
    <col min="1545" max="1545" width="13.109375" style="1" bestFit="1" customWidth="1"/>
    <col min="1546" max="1774" width="8.88671875" style="1"/>
    <col min="1775" max="1775" width="4.33203125" style="1" bestFit="1" customWidth="1"/>
    <col min="1776" max="1776" width="17.6640625" style="1" bestFit="1" customWidth="1"/>
    <col min="1777" max="1777" width="18.44140625" style="1" bestFit="1" customWidth="1"/>
    <col min="1778" max="1778" width="15" style="1" bestFit="1" customWidth="1"/>
    <col min="1779" max="1780" width="12" style="1" bestFit="1" customWidth="1"/>
    <col min="1781" max="1781" width="6.88671875" style="1" bestFit="1" customWidth="1"/>
    <col min="1782" max="1782" width="9.6640625" style="1" bestFit="1" customWidth="1"/>
    <col min="1783" max="1783" width="15.33203125" style="1" bestFit="1" customWidth="1"/>
    <col min="1784" max="1784" width="14.6640625" style="1" bestFit="1" customWidth="1"/>
    <col min="1785" max="1785" width="17.6640625" style="1" bestFit="1" customWidth="1"/>
    <col min="1786" max="1786" width="12.88671875" style="1" bestFit="1" customWidth="1"/>
    <col min="1787" max="1787" width="18.6640625" style="1" customWidth="1"/>
    <col min="1788" max="1788" width="14.6640625" style="1" customWidth="1"/>
    <col min="1789" max="1789" width="20.33203125" style="1" bestFit="1" customWidth="1"/>
    <col min="1790" max="1790" width="16.6640625" style="1" bestFit="1" customWidth="1"/>
    <col min="1791" max="1792" width="16.33203125" style="1" bestFit="1" customWidth="1"/>
    <col min="1793" max="1793" width="15.33203125" style="1" bestFit="1" customWidth="1"/>
    <col min="1794" max="1794" width="15.6640625" style="1" bestFit="1" customWidth="1"/>
    <col min="1795" max="1795" width="16.6640625" style="1" customWidth="1"/>
    <col min="1796" max="1796" width="22.6640625" style="1" bestFit="1" customWidth="1"/>
    <col min="1797" max="1797" width="30.88671875" style="1" bestFit="1" customWidth="1"/>
    <col min="1798" max="1798" width="7.5546875" style="1" bestFit="1" customWidth="1"/>
    <col min="1799" max="1799" width="5.5546875" style="1" bestFit="1" customWidth="1"/>
    <col min="1800" max="1800" width="8.88671875" style="1" bestFit="1" customWidth="1"/>
    <col min="1801" max="1801" width="13.109375" style="1" bestFit="1" customWidth="1"/>
    <col min="1802" max="2030" width="8.88671875" style="1"/>
    <col min="2031" max="2031" width="4.33203125" style="1" bestFit="1" customWidth="1"/>
    <col min="2032" max="2032" width="17.6640625" style="1" bestFit="1" customWidth="1"/>
    <col min="2033" max="2033" width="18.44140625" style="1" bestFit="1" customWidth="1"/>
    <col min="2034" max="2034" width="15" style="1" bestFit="1" customWidth="1"/>
    <col min="2035" max="2036" width="12" style="1" bestFit="1" customWidth="1"/>
    <col min="2037" max="2037" width="6.88671875" style="1" bestFit="1" customWidth="1"/>
    <col min="2038" max="2038" width="9.6640625" style="1" bestFit="1" customWidth="1"/>
    <col min="2039" max="2039" width="15.33203125" style="1" bestFit="1" customWidth="1"/>
    <col min="2040" max="2040" width="14.6640625" style="1" bestFit="1" customWidth="1"/>
    <col min="2041" max="2041" width="17.6640625" style="1" bestFit="1" customWidth="1"/>
    <col min="2042" max="2042" width="12.88671875" style="1" bestFit="1" customWidth="1"/>
    <col min="2043" max="2043" width="18.6640625" style="1" customWidth="1"/>
    <col min="2044" max="2044" width="14.6640625" style="1" customWidth="1"/>
    <col min="2045" max="2045" width="20.33203125" style="1" bestFit="1" customWidth="1"/>
    <col min="2046" max="2046" width="16.6640625" style="1" bestFit="1" customWidth="1"/>
    <col min="2047" max="2048" width="16.33203125" style="1" bestFit="1" customWidth="1"/>
    <col min="2049" max="2049" width="15.33203125" style="1" bestFit="1" customWidth="1"/>
    <col min="2050" max="2050" width="15.6640625" style="1" bestFit="1" customWidth="1"/>
    <col min="2051" max="2051" width="16.6640625" style="1" customWidth="1"/>
    <col min="2052" max="2052" width="22.6640625" style="1" bestFit="1" customWidth="1"/>
    <col min="2053" max="2053" width="30.88671875" style="1" bestFit="1" customWidth="1"/>
    <col min="2054" max="2054" width="7.5546875" style="1" bestFit="1" customWidth="1"/>
    <col min="2055" max="2055" width="5.5546875" style="1" bestFit="1" customWidth="1"/>
    <col min="2056" max="2056" width="8.88671875" style="1" bestFit="1" customWidth="1"/>
    <col min="2057" max="2057" width="13.109375" style="1" bestFit="1" customWidth="1"/>
    <col min="2058" max="2286" width="8.88671875" style="1"/>
    <col min="2287" max="2287" width="4.33203125" style="1" bestFit="1" customWidth="1"/>
    <col min="2288" max="2288" width="17.6640625" style="1" bestFit="1" customWidth="1"/>
    <col min="2289" max="2289" width="18.44140625" style="1" bestFit="1" customWidth="1"/>
    <col min="2290" max="2290" width="15" style="1" bestFit="1" customWidth="1"/>
    <col min="2291" max="2292" width="12" style="1" bestFit="1" customWidth="1"/>
    <col min="2293" max="2293" width="6.88671875" style="1" bestFit="1" customWidth="1"/>
    <col min="2294" max="2294" width="9.6640625" style="1" bestFit="1" customWidth="1"/>
    <col min="2295" max="2295" width="15.33203125" style="1" bestFit="1" customWidth="1"/>
    <col min="2296" max="2296" width="14.6640625" style="1" bestFit="1" customWidth="1"/>
    <col min="2297" max="2297" width="17.6640625" style="1" bestFit="1" customWidth="1"/>
    <col min="2298" max="2298" width="12.88671875" style="1" bestFit="1" customWidth="1"/>
    <col min="2299" max="2299" width="18.6640625" style="1" customWidth="1"/>
    <col min="2300" max="2300" width="14.6640625" style="1" customWidth="1"/>
    <col min="2301" max="2301" width="20.33203125" style="1" bestFit="1" customWidth="1"/>
    <col min="2302" max="2302" width="16.6640625" style="1" bestFit="1" customWidth="1"/>
    <col min="2303" max="2304" width="16.33203125" style="1" bestFit="1" customWidth="1"/>
    <col min="2305" max="2305" width="15.33203125" style="1" bestFit="1" customWidth="1"/>
    <col min="2306" max="2306" width="15.6640625" style="1" bestFit="1" customWidth="1"/>
    <col min="2307" max="2307" width="16.6640625" style="1" customWidth="1"/>
    <col min="2308" max="2308" width="22.6640625" style="1" bestFit="1" customWidth="1"/>
    <col min="2309" max="2309" width="30.88671875" style="1" bestFit="1" customWidth="1"/>
    <col min="2310" max="2310" width="7.5546875" style="1" bestFit="1" customWidth="1"/>
    <col min="2311" max="2311" width="5.5546875" style="1" bestFit="1" customWidth="1"/>
    <col min="2312" max="2312" width="8.88671875" style="1" bestFit="1" customWidth="1"/>
    <col min="2313" max="2313" width="13.109375" style="1" bestFit="1" customWidth="1"/>
    <col min="2314" max="2542" width="8.88671875" style="1"/>
    <col min="2543" max="2543" width="4.33203125" style="1" bestFit="1" customWidth="1"/>
    <col min="2544" max="2544" width="17.6640625" style="1" bestFit="1" customWidth="1"/>
    <col min="2545" max="2545" width="18.44140625" style="1" bestFit="1" customWidth="1"/>
    <col min="2546" max="2546" width="15" style="1" bestFit="1" customWidth="1"/>
    <col min="2547" max="2548" width="12" style="1" bestFit="1" customWidth="1"/>
    <col min="2549" max="2549" width="6.88671875" style="1" bestFit="1" customWidth="1"/>
    <col min="2550" max="2550" width="9.6640625" style="1" bestFit="1" customWidth="1"/>
    <col min="2551" max="2551" width="15.33203125" style="1" bestFit="1" customWidth="1"/>
    <col min="2552" max="2552" width="14.6640625" style="1" bestFit="1" customWidth="1"/>
    <col min="2553" max="2553" width="17.6640625" style="1" bestFit="1" customWidth="1"/>
    <col min="2554" max="2554" width="12.88671875" style="1" bestFit="1" customWidth="1"/>
    <col min="2555" max="2555" width="18.6640625" style="1" customWidth="1"/>
    <col min="2556" max="2556" width="14.6640625" style="1" customWidth="1"/>
    <col min="2557" max="2557" width="20.33203125" style="1" bestFit="1" customWidth="1"/>
    <col min="2558" max="2558" width="16.6640625" style="1" bestFit="1" customWidth="1"/>
    <col min="2559" max="2560" width="16.33203125" style="1" bestFit="1" customWidth="1"/>
    <col min="2561" max="2561" width="15.33203125" style="1" bestFit="1" customWidth="1"/>
    <col min="2562" max="2562" width="15.6640625" style="1" bestFit="1" customWidth="1"/>
    <col min="2563" max="2563" width="16.6640625" style="1" customWidth="1"/>
    <col min="2564" max="2564" width="22.6640625" style="1" bestFit="1" customWidth="1"/>
    <col min="2565" max="2565" width="30.88671875" style="1" bestFit="1" customWidth="1"/>
    <col min="2566" max="2566" width="7.5546875" style="1" bestFit="1" customWidth="1"/>
    <col min="2567" max="2567" width="5.5546875" style="1" bestFit="1" customWidth="1"/>
    <col min="2568" max="2568" width="8.88671875" style="1" bestFit="1" customWidth="1"/>
    <col min="2569" max="2569" width="13.109375" style="1" bestFit="1" customWidth="1"/>
    <col min="2570" max="2798" width="8.88671875" style="1"/>
    <col min="2799" max="2799" width="4.33203125" style="1" bestFit="1" customWidth="1"/>
    <col min="2800" max="2800" width="17.6640625" style="1" bestFit="1" customWidth="1"/>
    <col min="2801" max="2801" width="18.44140625" style="1" bestFit="1" customWidth="1"/>
    <col min="2802" max="2802" width="15" style="1" bestFit="1" customWidth="1"/>
    <col min="2803" max="2804" width="12" style="1" bestFit="1" customWidth="1"/>
    <col min="2805" max="2805" width="6.88671875" style="1" bestFit="1" customWidth="1"/>
    <col min="2806" max="2806" width="9.6640625" style="1" bestFit="1" customWidth="1"/>
    <col min="2807" max="2807" width="15.33203125" style="1" bestFit="1" customWidth="1"/>
    <col min="2808" max="2808" width="14.6640625" style="1" bestFit="1" customWidth="1"/>
    <col min="2809" max="2809" width="17.6640625" style="1" bestFit="1" customWidth="1"/>
    <col min="2810" max="2810" width="12.88671875" style="1" bestFit="1" customWidth="1"/>
    <col min="2811" max="2811" width="18.6640625" style="1" customWidth="1"/>
    <col min="2812" max="2812" width="14.6640625" style="1" customWidth="1"/>
    <col min="2813" max="2813" width="20.33203125" style="1" bestFit="1" customWidth="1"/>
    <col min="2814" max="2814" width="16.6640625" style="1" bestFit="1" customWidth="1"/>
    <col min="2815" max="2816" width="16.33203125" style="1" bestFit="1" customWidth="1"/>
    <col min="2817" max="2817" width="15.33203125" style="1" bestFit="1" customWidth="1"/>
    <col min="2818" max="2818" width="15.6640625" style="1" bestFit="1" customWidth="1"/>
    <col min="2819" max="2819" width="16.6640625" style="1" customWidth="1"/>
    <col min="2820" max="2820" width="22.6640625" style="1" bestFit="1" customWidth="1"/>
    <col min="2821" max="2821" width="30.88671875" style="1" bestFit="1" customWidth="1"/>
    <col min="2822" max="2822" width="7.5546875" style="1" bestFit="1" customWidth="1"/>
    <col min="2823" max="2823" width="5.5546875" style="1" bestFit="1" customWidth="1"/>
    <col min="2824" max="2824" width="8.88671875" style="1" bestFit="1" customWidth="1"/>
    <col min="2825" max="2825" width="13.109375" style="1" bestFit="1" customWidth="1"/>
    <col min="2826" max="3054" width="8.88671875" style="1"/>
    <col min="3055" max="3055" width="4.33203125" style="1" bestFit="1" customWidth="1"/>
    <col min="3056" max="3056" width="17.6640625" style="1" bestFit="1" customWidth="1"/>
    <col min="3057" max="3057" width="18.44140625" style="1" bestFit="1" customWidth="1"/>
    <col min="3058" max="3058" width="15" style="1" bestFit="1" customWidth="1"/>
    <col min="3059" max="3060" width="12" style="1" bestFit="1" customWidth="1"/>
    <col min="3061" max="3061" width="6.88671875" style="1" bestFit="1" customWidth="1"/>
    <col min="3062" max="3062" width="9.6640625" style="1" bestFit="1" customWidth="1"/>
    <col min="3063" max="3063" width="15.33203125" style="1" bestFit="1" customWidth="1"/>
    <col min="3064" max="3064" width="14.6640625" style="1" bestFit="1" customWidth="1"/>
    <col min="3065" max="3065" width="17.6640625" style="1" bestFit="1" customWidth="1"/>
    <col min="3066" max="3066" width="12.88671875" style="1" bestFit="1" customWidth="1"/>
    <col min="3067" max="3067" width="18.6640625" style="1" customWidth="1"/>
    <col min="3068" max="3068" width="14.6640625" style="1" customWidth="1"/>
    <col min="3069" max="3069" width="20.33203125" style="1" bestFit="1" customWidth="1"/>
    <col min="3070" max="3070" width="16.6640625" style="1" bestFit="1" customWidth="1"/>
    <col min="3071" max="3072" width="16.33203125" style="1" bestFit="1" customWidth="1"/>
    <col min="3073" max="3073" width="15.33203125" style="1" bestFit="1" customWidth="1"/>
    <col min="3074" max="3074" width="15.6640625" style="1" bestFit="1" customWidth="1"/>
    <col min="3075" max="3075" width="16.6640625" style="1" customWidth="1"/>
    <col min="3076" max="3076" width="22.6640625" style="1" bestFit="1" customWidth="1"/>
    <col min="3077" max="3077" width="30.88671875" style="1" bestFit="1" customWidth="1"/>
    <col min="3078" max="3078" width="7.5546875" style="1" bestFit="1" customWidth="1"/>
    <col min="3079" max="3079" width="5.5546875" style="1" bestFit="1" customWidth="1"/>
    <col min="3080" max="3080" width="8.88671875" style="1" bestFit="1" customWidth="1"/>
    <col min="3081" max="3081" width="13.109375" style="1" bestFit="1" customWidth="1"/>
    <col min="3082" max="3310" width="8.88671875" style="1"/>
    <col min="3311" max="3311" width="4.33203125" style="1" bestFit="1" customWidth="1"/>
    <col min="3312" max="3312" width="17.6640625" style="1" bestFit="1" customWidth="1"/>
    <col min="3313" max="3313" width="18.44140625" style="1" bestFit="1" customWidth="1"/>
    <col min="3314" max="3314" width="15" style="1" bestFit="1" customWidth="1"/>
    <col min="3315" max="3316" width="12" style="1" bestFit="1" customWidth="1"/>
    <col min="3317" max="3317" width="6.88671875" style="1" bestFit="1" customWidth="1"/>
    <col min="3318" max="3318" width="9.6640625" style="1" bestFit="1" customWidth="1"/>
    <col min="3319" max="3319" width="15.33203125" style="1" bestFit="1" customWidth="1"/>
    <col min="3320" max="3320" width="14.6640625" style="1" bestFit="1" customWidth="1"/>
    <col min="3321" max="3321" width="17.6640625" style="1" bestFit="1" customWidth="1"/>
    <col min="3322" max="3322" width="12.88671875" style="1" bestFit="1" customWidth="1"/>
    <col min="3323" max="3323" width="18.6640625" style="1" customWidth="1"/>
    <col min="3324" max="3324" width="14.6640625" style="1" customWidth="1"/>
    <col min="3325" max="3325" width="20.33203125" style="1" bestFit="1" customWidth="1"/>
    <col min="3326" max="3326" width="16.6640625" style="1" bestFit="1" customWidth="1"/>
    <col min="3327" max="3328" width="16.33203125" style="1" bestFit="1" customWidth="1"/>
    <col min="3329" max="3329" width="15.33203125" style="1" bestFit="1" customWidth="1"/>
    <col min="3330" max="3330" width="15.6640625" style="1" bestFit="1" customWidth="1"/>
    <col min="3331" max="3331" width="16.6640625" style="1" customWidth="1"/>
    <col min="3332" max="3332" width="22.6640625" style="1" bestFit="1" customWidth="1"/>
    <col min="3333" max="3333" width="30.88671875" style="1" bestFit="1" customWidth="1"/>
    <col min="3334" max="3334" width="7.5546875" style="1" bestFit="1" customWidth="1"/>
    <col min="3335" max="3335" width="5.5546875" style="1" bestFit="1" customWidth="1"/>
    <col min="3336" max="3336" width="8.88671875" style="1" bestFit="1" customWidth="1"/>
    <col min="3337" max="3337" width="13.109375" style="1" bestFit="1" customWidth="1"/>
    <col min="3338" max="3566" width="8.88671875" style="1"/>
    <col min="3567" max="3567" width="4.33203125" style="1" bestFit="1" customWidth="1"/>
    <col min="3568" max="3568" width="17.6640625" style="1" bestFit="1" customWidth="1"/>
    <col min="3569" max="3569" width="18.44140625" style="1" bestFit="1" customWidth="1"/>
    <col min="3570" max="3570" width="15" style="1" bestFit="1" customWidth="1"/>
    <col min="3571" max="3572" width="12" style="1" bestFit="1" customWidth="1"/>
    <col min="3573" max="3573" width="6.88671875" style="1" bestFit="1" customWidth="1"/>
    <col min="3574" max="3574" width="9.6640625" style="1" bestFit="1" customWidth="1"/>
    <col min="3575" max="3575" width="15.33203125" style="1" bestFit="1" customWidth="1"/>
    <col min="3576" max="3576" width="14.6640625" style="1" bestFit="1" customWidth="1"/>
    <col min="3577" max="3577" width="17.6640625" style="1" bestFit="1" customWidth="1"/>
    <col min="3578" max="3578" width="12.88671875" style="1" bestFit="1" customWidth="1"/>
    <col min="3579" max="3579" width="18.6640625" style="1" customWidth="1"/>
    <col min="3580" max="3580" width="14.6640625" style="1" customWidth="1"/>
    <col min="3581" max="3581" width="20.33203125" style="1" bestFit="1" customWidth="1"/>
    <col min="3582" max="3582" width="16.6640625" style="1" bestFit="1" customWidth="1"/>
    <col min="3583" max="3584" width="16.33203125" style="1" bestFit="1" customWidth="1"/>
    <col min="3585" max="3585" width="15.33203125" style="1" bestFit="1" customWidth="1"/>
    <col min="3586" max="3586" width="15.6640625" style="1" bestFit="1" customWidth="1"/>
    <col min="3587" max="3587" width="16.6640625" style="1" customWidth="1"/>
    <col min="3588" max="3588" width="22.6640625" style="1" bestFit="1" customWidth="1"/>
    <col min="3589" max="3589" width="30.88671875" style="1" bestFit="1" customWidth="1"/>
    <col min="3590" max="3590" width="7.5546875" style="1" bestFit="1" customWidth="1"/>
    <col min="3591" max="3591" width="5.5546875" style="1" bestFit="1" customWidth="1"/>
    <col min="3592" max="3592" width="8.88671875" style="1" bestFit="1" customWidth="1"/>
    <col min="3593" max="3593" width="13.109375" style="1" bestFit="1" customWidth="1"/>
    <col min="3594" max="3822" width="8.88671875" style="1"/>
    <col min="3823" max="3823" width="4.33203125" style="1" bestFit="1" customWidth="1"/>
    <col min="3824" max="3824" width="17.6640625" style="1" bestFit="1" customWidth="1"/>
    <col min="3825" max="3825" width="18.44140625" style="1" bestFit="1" customWidth="1"/>
    <col min="3826" max="3826" width="15" style="1" bestFit="1" customWidth="1"/>
    <col min="3827" max="3828" width="12" style="1" bestFit="1" customWidth="1"/>
    <col min="3829" max="3829" width="6.88671875" style="1" bestFit="1" customWidth="1"/>
    <col min="3830" max="3830" width="9.6640625" style="1" bestFit="1" customWidth="1"/>
    <col min="3831" max="3831" width="15.33203125" style="1" bestFit="1" customWidth="1"/>
    <col min="3832" max="3832" width="14.6640625" style="1" bestFit="1" customWidth="1"/>
    <col min="3833" max="3833" width="17.6640625" style="1" bestFit="1" customWidth="1"/>
    <col min="3834" max="3834" width="12.88671875" style="1" bestFit="1" customWidth="1"/>
    <col min="3835" max="3835" width="18.6640625" style="1" customWidth="1"/>
    <col min="3836" max="3836" width="14.6640625" style="1" customWidth="1"/>
    <col min="3837" max="3837" width="20.33203125" style="1" bestFit="1" customWidth="1"/>
    <col min="3838" max="3838" width="16.6640625" style="1" bestFit="1" customWidth="1"/>
    <col min="3839" max="3840" width="16.33203125" style="1" bestFit="1" customWidth="1"/>
    <col min="3841" max="3841" width="15.33203125" style="1" bestFit="1" customWidth="1"/>
    <col min="3842" max="3842" width="15.6640625" style="1" bestFit="1" customWidth="1"/>
    <col min="3843" max="3843" width="16.6640625" style="1" customWidth="1"/>
    <col min="3844" max="3844" width="22.6640625" style="1" bestFit="1" customWidth="1"/>
    <col min="3845" max="3845" width="30.88671875" style="1" bestFit="1" customWidth="1"/>
    <col min="3846" max="3846" width="7.5546875" style="1" bestFit="1" customWidth="1"/>
    <col min="3847" max="3847" width="5.5546875" style="1" bestFit="1" customWidth="1"/>
    <col min="3848" max="3848" width="8.88671875" style="1" bestFit="1" customWidth="1"/>
    <col min="3849" max="3849" width="13.109375" style="1" bestFit="1" customWidth="1"/>
    <col min="3850" max="4078" width="8.88671875" style="1"/>
    <col min="4079" max="4079" width="4.33203125" style="1" bestFit="1" customWidth="1"/>
    <col min="4080" max="4080" width="17.6640625" style="1" bestFit="1" customWidth="1"/>
    <col min="4081" max="4081" width="18.44140625" style="1" bestFit="1" customWidth="1"/>
    <col min="4082" max="4082" width="15" style="1" bestFit="1" customWidth="1"/>
    <col min="4083" max="4084" width="12" style="1" bestFit="1" customWidth="1"/>
    <col min="4085" max="4085" width="6.88671875" style="1" bestFit="1" customWidth="1"/>
    <col min="4086" max="4086" width="9.6640625" style="1" bestFit="1" customWidth="1"/>
    <col min="4087" max="4087" width="15.33203125" style="1" bestFit="1" customWidth="1"/>
    <col min="4088" max="4088" width="14.6640625" style="1" bestFit="1" customWidth="1"/>
    <col min="4089" max="4089" width="17.6640625" style="1" bestFit="1" customWidth="1"/>
    <col min="4090" max="4090" width="12.88671875" style="1" bestFit="1" customWidth="1"/>
    <col min="4091" max="4091" width="18.6640625" style="1" customWidth="1"/>
    <col min="4092" max="4092" width="14.6640625" style="1" customWidth="1"/>
    <col min="4093" max="4093" width="20.33203125" style="1" bestFit="1" customWidth="1"/>
    <col min="4094" max="4094" width="16.6640625" style="1" bestFit="1" customWidth="1"/>
    <col min="4095" max="4096" width="16.33203125" style="1" bestFit="1" customWidth="1"/>
    <col min="4097" max="4097" width="15.33203125" style="1" bestFit="1" customWidth="1"/>
    <col min="4098" max="4098" width="15.6640625" style="1" bestFit="1" customWidth="1"/>
    <col min="4099" max="4099" width="16.6640625" style="1" customWidth="1"/>
    <col min="4100" max="4100" width="22.6640625" style="1" bestFit="1" customWidth="1"/>
    <col min="4101" max="4101" width="30.88671875" style="1" bestFit="1" customWidth="1"/>
    <col min="4102" max="4102" width="7.5546875" style="1" bestFit="1" customWidth="1"/>
    <col min="4103" max="4103" width="5.5546875" style="1" bestFit="1" customWidth="1"/>
    <col min="4104" max="4104" width="8.88671875" style="1" bestFit="1" customWidth="1"/>
    <col min="4105" max="4105" width="13.109375" style="1" bestFit="1" customWidth="1"/>
    <col min="4106" max="4334" width="8.88671875" style="1"/>
    <col min="4335" max="4335" width="4.33203125" style="1" bestFit="1" customWidth="1"/>
    <col min="4336" max="4336" width="17.6640625" style="1" bestFit="1" customWidth="1"/>
    <col min="4337" max="4337" width="18.44140625" style="1" bestFit="1" customWidth="1"/>
    <col min="4338" max="4338" width="15" style="1" bestFit="1" customWidth="1"/>
    <col min="4339" max="4340" width="12" style="1" bestFit="1" customWidth="1"/>
    <col min="4341" max="4341" width="6.88671875" style="1" bestFit="1" customWidth="1"/>
    <col min="4342" max="4342" width="9.6640625" style="1" bestFit="1" customWidth="1"/>
    <col min="4343" max="4343" width="15.33203125" style="1" bestFit="1" customWidth="1"/>
    <col min="4344" max="4344" width="14.6640625" style="1" bestFit="1" customWidth="1"/>
    <col min="4345" max="4345" width="17.6640625" style="1" bestFit="1" customWidth="1"/>
    <col min="4346" max="4346" width="12.88671875" style="1" bestFit="1" customWidth="1"/>
    <col min="4347" max="4347" width="18.6640625" style="1" customWidth="1"/>
    <col min="4348" max="4348" width="14.6640625" style="1" customWidth="1"/>
    <col min="4349" max="4349" width="20.33203125" style="1" bestFit="1" customWidth="1"/>
    <col min="4350" max="4350" width="16.6640625" style="1" bestFit="1" customWidth="1"/>
    <col min="4351" max="4352" width="16.33203125" style="1" bestFit="1" customWidth="1"/>
    <col min="4353" max="4353" width="15.33203125" style="1" bestFit="1" customWidth="1"/>
    <col min="4354" max="4354" width="15.6640625" style="1" bestFit="1" customWidth="1"/>
    <col min="4355" max="4355" width="16.6640625" style="1" customWidth="1"/>
    <col min="4356" max="4356" width="22.6640625" style="1" bestFit="1" customWidth="1"/>
    <col min="4357" max="4357" width="30.88671875" style="1" bestFit="1" customWidth="1"/>
    <col min="4358" max="4358" width="7.5546875" style="1" bestFit="1" customWidth="1"/>
    <col min="4359" max="4359" width="5.5546875" style="1" bestFit="1" customWidth="1"/>
    <col min="4360" max="4360" width="8.88671875" style="1" bestFit="1" customWidth="1"/>
    <col min="4361" max="4361" width="13.109375" style="1" bestFit="1" customWidth="1"/>
    <col min="4362" max="4590" width="8.88671875" style="1"/>
    <col min="4591" max="4591" width="4.33203125" style="1" bestFit="1" customWidth="1"/>
    <col min="4592" max="4592" width="17.6640625" style="1" bestFit="1" customWidth="1"/>
    <col min="4593" max="4593" width="18.44140625" style="1" bestFit="1" customWidth="1"/>
    <col min="4594" max="4594" width="15" style="1" bestFit="1" customWidth="1"/>
    <col min="4595" max="4596" width="12" style="1" bestFit="1" customWidth="1"/>
    <col min="4597" max="4597" width="6.88671875" style="1" bestFit="1" customWidth="1"/>
    <col min="4598" max="4598" width="9.6640625" style="1" bestFit="1" customWidth="1"/>
    <col min="4599" max="4599" width="15.33203125" style="1" bestFit="1" customWidth="1"/>
    <col min="4600" max="4600" width="14.6640625" style="1" bestFit="1" customWidth="1"/>
    <col min="4601" max="4601" width="17.6640625" style="1" bestFit="1" customWidth="1"/>
    <col min="4602" max="4602" width="12.88671875" style="1" bestFit="1" customWidth="1"/>
    <col min="4603" max="4603" width="18.6640625" style="1" customWidth="1"/>
    <col min="4604" max="4604" width="14.6640625" style="1" customWidth="1"/>
    <col min="4605" max="4605" width="20.33203125" style="1" bestFit="1" customWidth="1"/>
    <col min="4606" max="4606" width="16.6640625" style="1" bestFit="1" customWidth="1"/>
    <col min="4607" max="4608" width="16.33203125" style="1" bestFit="1" customWidth="1"/>
    <col min="4609" max="4609" width="15.33203125" style="1" bestFit="1" customWidth="1"/>
    <col min="4610" max="4610" width="15.6640625" style="1" bestFit="1" customWidth="1"/>
    <col min="4611" max="4611" width="16.6640625" style="1" customWidth="1"/>
    <col min="4612" max="4612" width="22.6640625" style="1" bestFit="1" customWidth="1"/>
    <col min="4613" max="4613" width="30.88671875" style="1" bestFit="1" customWidth="1"/>
    <col min="4614" max="4614" width="7.5546875" style="1" bestFit="1" customWidth="1"/>
    <col min="4615" max="4615" width="5.5546875" style="1" bestFit="1" customWidth="1"/>
    <col min="4616" max="4616" width="8.88671875" style="1" bestFit="1" customWidth="1"/>
    <col min="4617" max="4617" width="13.109375" style="1" bestFit="1" customWidth="1"/>
    <col min="4618" max="4846" width="8.88671875" style="1"/>
    <col min="4847" max="4847" width="4.33203125" style="1" bestFit="1" customWidth="1"/>
    <col min="4848" max="4848" width="17.6640625" style="1" bestFit="1" customWidth="1"/>
    <col min="4849" max="4849" width="18.44140625" style="1" bestFit="1" customWidth="1"/>
    <col min="4850" max="4850" width="15" style="1" bestFit="1" customWidth="1"/>
    <col min="4851" max="4852" width="12" style="1" bestFit="1" customWidth="1"/>
    <col min="4853" max="4853" width="6.88671875" style="1" bestFit="1" customWidth="1"/>
    <col min="4854" max="4854" width="9.6640625" style="1" bestFit="1" customWidth="1"/>
    <col min="4855" max="4855" width="15.33203125" style="1" bestFit="1" customWidth="1"/>
    <col min="4856" max="4856" width="14.6640625" style="1" bestFit="1" customWidth="1"/>
    <col min="4857" max="4857" width="17.6640625" style="1" bestFit="1" customWidth="1"/>
    <col min="4858" max="4858" width="12.88671875" style="1" bestFit="1" customWidth="1"/>
    <col min="4859" max="4859" width="18.6640625" style="1" customWidth="1"/>
    <col min="4860" max="4860" width="14.6640625" style="1" customWidth="1"/>
    <col min="4861" max="4861" width="20.33203125" style="1" bestFit="1" customWidth="1"/>
    <col min="4862" max="4862" width="16.6640625" style="1" bestFit="1" customWidth="1"/>
    <col min="4863" max="4864" width="16.33203125" style="1" bestFit="1" customWidth="1"/>
    <col min="4865" max="4865" width="15.33203125" style="1" bestFit="1" customWidth="1"/>
    <col min="4866" max="4866" width="15.6640625" style="1" bestFit="1" customWidth="1"/>
    <col min="4867" max="4867" width="16.6640625" style="1" customWidth="1"/>
    <col min="4868" max="4868" width="22.6640625" style="1" bestFit="1" customWidth="1"/>
    <col min="4869" max="4869" width="30.88671875" style="1" bestFit="1" customWidth="1"/>
    <col min="4870" max="4870" width="7.5546875" style="1" bestFit="1" customWidth="1"/>
    <col min="4871" max="4871" width="5.5546875" style="1" bestFit="1" customWidth="1"/>
    <col min="4872" max="4872" width="8.88671875" style="1" bestFit="1" customWidth="1"/>
    <col min="4873" max="4873" width="13.109375" style="1" bestFit="1" customWidth="1"/>
    <col min="4874" max="5102" width="8.88671875" style="1"/>
    <col min="5103" max="5103" width="4.33203125" style="1" bestFit="1" customWidth="1"/>
    <col min="5104" max="5104" width="17.6640625" style="1" bestFit="1" customWidth="1"/>
    <col min="5105" max="5105" width="18.44140625" style="1" bestFit="1" customWidth="1"/>
    <col min="5106" max="5106" width="15" style="1" bestFit="1" customWidth="1"/>
    <col min="5107" max="5108" width="12" style="1" bestFit="1" customWidth="1"/>
    <col min="5109" max="5109" width="6.88671875" style="1" bestFit="1" customWidth="1"/>
    <col min="5110" max="5110" width="9.6640625" style="1" bestFit="1" customWidth="1"/>
    <col min="5111" max="5111" width="15.33203125" style="1" bestFit="1" customWidth="1"/>
    <col min="5112" max="5112" width="14.6640625" style="1" bestFit="1" customWidth="1"/>
    <col min="5113" max="5113" width="17.6640625" style="1" bestFit="1" customWidth="1"/>
    <col min="5114" max="5114" width="12.88671875" style="1" bestFit="1" customWidth="1"/>
    <col min="5115" max="5115" width="18.6640625" style="1" customWidth="1"/>
    <col min="5116" max="5116" width="14.6640625" style="1" customWidth="1"/>
    <col min="5117" max="5117" width="20.33203125" style="1" bestFit="1" customWidth="1"/>
    <col min="5118" max="5118" width="16.6640625" style="1" bestFit="1" customWidth="1"/>
    <col min="5119" max="5120" width="16.33203125" style="1" bestFit="1" customWidth="1"/>
    <col min="5121" max="5121" width="15.33203125" style="1" bestFit="1" customWidth="1"/>
    <col min="5122" max="5122" width="15.6640625" style="1" bestFit="1" customWidth="1"/>
    <col min="5123" max="5123" width="16.6640625" style="1" customWidth="1"/>
    <col min="5124" max="5124" width="22.6640625" style="1" bestFit="1" customWidth="1"/>
    <col min="5125" max="5125" width="30.88671875" style="1" bestFit="1" customWidth="1"/>
    <col min="5126" max="5126" width="7.5546875" style="1" bestFit="1" customWidth="1"/>
    <col min="5127" max="5127" width="5.5546875" style="1" bestFit="1" customWidth="1"/>
    <col min="5128" max="5128" width="8.88671875" style="1" bestFit="1" customWidth="1"/>
    <col min="5129" max="5129" width="13.109375" style="1" bestFit="1" customWidth="1"/>
    <col min="5130" max="5358" width="8.88671875" style="1"/>
    <col min="5359" max="5359" width="4.33203125" style="1" bestFit="1" customWidth="1"/>
    <col min="5360" max="5360" width="17.6640625" style="1" bestFit="1" customWidth="1"/>
    <col min="5361" max="5361" width="18.44140625" style="1" bestFit="1" customWidth="1"/>
    <col min="5362" max="5362" width="15" style="1" bestFit="1" customWidth="1"/>
    <col min="5363" max="5364" width="12" style="1" bestFit="1" customWidth="1"/>
    <col min="5365" max="5365" width="6.88671875" style="1" bestFit="1" customWidth="1"/>
    <col min="5366" max="5366" width="9.6640625" style="1" bestFit="1" customWidth="1"/>
    <col min="5367" max="5367" width="15.33203125" style="1" bestFit="1" customWidth="1"/>
    <col min="5368" max="5368" width="14.6640625" style="1" bestFit="1" customWidth="1"/>
    <col min="5369" max="5369" width="17.6640625" style="1" bestFit="1" customWidth="1"/>
    <col min="5370" max="5370" width="12.88671875" style="1" bestFit="1" customWidth="1"/>
    <col min="5371" max="5371" width="18.6640625" style="1" customWidth="1"/>
    <col min="5372" max="5372" width="14.6640625" style="1" customWidth="1"/>
    <col min="5373" max="5373" width="20.33203125" style="1" bestFit="1" customWidth="1"/>
    <col min="5374" max="5374" width="16.6640625" style="1" bestFit="1" customWidth="1"/>
    <col min="5375" max="5376" width="16.33203125" style="1" bestFit="1" customWidth="1"/>
    <col min="5377" max="5377" width="15.33203125" style="1" bestFit="1" customWidth="1"/>
    <col min="5378" max="5378" width="15.6640625" style="1" bestFit="1" customWidth="1"/>
    <col min="5379" max="5379" width="16.6640625" style="1" customWidth="1"/>
    <col min="5380" max="5380" width="22.6640625" style="1" bestFit="1" customWidth="1"/>
    <col min="5381" max="5381" width="30.88671875" style="1" bestFit="1" customWidth="1"/>
    <col min="5382" max="5382" width="7.5546875" style="1" bestFit="1" customWidth="1"/>
    <col min="5383" max="5383" width="5.5546875" style="1" bestFit="1" customWidth="1"/>
    <col min="5384" max="5384" width="8.88671875" style="1" bestFit="1" customWidth="1"/>
    <col min="5385" max="5385" width="13.109375" style="1" bestFit="1" customWidth="1"/>
    <col min="5386" max="5614" width="8.88671875" style="1"/>
    <col min="5615" max="5615" width="4.33203125" style="1" bestFit="1" customWidth="1"/>
    <col min="5616" max="5616" width="17.6640625" style="1" bestFit="1" customWidth="1"/>
    <col min="5617" max="5617" width="18.44140625" style="1" bestFit="1" customWidth="1"/>
    <col min="5618" max="5618" width="15" style="1" bestFit="1" customWidth="1"/>
    <col min="5619" max="5620" width="12" style="1" bestFit="1" customWidth="1"/>
    <col min="5621" max="5621" width="6.88671875" style="1" bestFit="1" customWidth="1"/>
    <col min="5622" max="5622" width="9.6640625" style="1" bestFit="1" customWidth="1"/>
    <col min="5623" max="5623" width="15.33203125" style="1" bestFit="1" customWidth="1"/>
    <col min="5624" max="5624" width="14.6640625" style="1" bestFit="1" customWidth="1"/>
    <col min="5625" max="5625" width="17.6640625" style="1" bestFit="1" customWidth="1"/>
    <col min="5626" max="5626" width="12.88671875" style="1" bestFit="1" customWidth="1"/>
    <col min="5627" max="5627" width="18.6640625" style="1" customWidth="1"/>
    <col min="5628" max="5628" width="14.6640625" style="1" customWidth="1"/>
    <col min="5629" max="5629" width="20.33203125" style="1" bestFit="1" customWidth="1"/>
    <col min="5630" max="5630" width="16.6640625" style="1" bestFit="1" customWidth="1"/>
    <col min="5631" max="5632" width="16.33203125" style="1" bestFit="1" customWidth="1"/>
    <col min="5633" max="5633" width="15.33203125" style="1" bestFit="1" customWidth="1"/>
    <col min="5634" max="5634" width="15.6640625" style="1" bestFit="1" customWidth="1"/>
    <col min="5635" max="5635" width="16.6640625" style="1" customWidth="1"/>
    <col min="5636" max="5636" width="22.6640625" style="1" bestFit="1" customWidth="1"/>
    <col min="5637" max="5637" width="30.88671875" style="1" bestFit="1" customWidth="1"/>
    <col min="5638" max="5638" width="7.5546875" style="1" bestFit="1" customWidth="1"/>
    <col min="5639" max="5639" width="5.5546875" style="1" bestFit="1" customWidth="1"/>
    <col min="5640" max="5640" width="8.88671875" style="1" bestFit="1" customWidth="1"/>
    <col min="5641" max="5641" width="13.109375" style="1" bestFit="1" customWidth="1"/>
    <col min="5642" max="5870" width="8.88671875" style="1"/>
    <col min="5871" max="5871" width="4.33203125" style="1" bestFit="1" customWidth="1"/>
    <col min="5872" max="5872" width="17.6640625" style="1" bestFit="1" customWidth="1"/>
    <col min="5873" max="5873" width="18.44140625" style="1" bestFit="1" customWidth="1"/>
    <col min="5874" max="5874" width="15" style="1" bestFit="1" customWidth="1"/>
    <col min="5875" max="5876" width="12" style="1" bestFit="1" customWidth="1"/>
    <col min="5877" max="5877" width="6.88671875" style="1" bestFit="1" customWidth="1"/>
    <col min="5878" max="5878" width="9.6640625" style="1" bestFit="1" customWidth="1"/>
    <col min="5879" max="5879" width="15.33203125" style="1" bestFit="1" customWidth="1"/>
    <col min="5880" max="5880" width="14.6640625" style="1" bestFit="1" customWidth="1"/>
    <col min="5881" max="5881" width="17.6640625" style="1" bestFit="1" customWidth="1"/>
    <col min="5882" max="5882" width="12.88671875" style="1" bestFit="1" customWidth="1"/>
    <col min="5883" max="5883" width="18.6640625" style="1" customWidth="1"/>
    <col min="5884" max="5884" width="14.6640625" style="1" customWidth="1"/>
    <col min="5885" max="5885" width="20.33203125" style="1" bestFit="1" customWidth="1"/>
    <col min="5886" max="5886" width="16.6640625" style="1" bestFit="1" customWidth="1"/>
    <col min="5887" max="5888" width="16.33203125" style="1" bestFit="1" customWidth="1"/>
    <col min="5889" max="5889" width="15.33203125" style="1" bestFit="1" customWidth="1"/>
    <col min="5890" max="5890" width="15.6640625" style="1" bestFit="1" customWidth="1"/>
    <col min="5891" max="5891" width="16.6640625" style="1" customWidth="1"/>
    <col min="5892" max="5892" width="22.6640625" style="1" bestFit="1" customWidth="1"/>
    <col min="5893" max="5893" width="30.88671875" style="1" bestFit="1" customWidth="1"/>
    <col min="5894" max="5894" width="7.5546875" style="1" bestFit="1" customWidth="1"/>
    <col min="5895" max="5895" width="5.5546875" style="1" bestFit="1" customWidth="1"/>
    <col min="5896" max="5896" width="8.88671875" style="1" bestFit="1" customWidth="1"/>
    <col min="5897" max="5897" width="13.109375" style="1" bestFit="1" customWidth="1"/>
    <col min="5898" max="6126" width="8.88671875" style="1"/>
    <col min="6127" max="6127" width="4.33203125" style="1" bestFit="1" customWidth="1"/>
    <col min="6128" max="6128" width="17.6640625" style="1" bestFit="1" customWidth="1"/>
    <col min="6129" max="6129" width="18.44140625" style="1" bestFit="1" customWidth="1"/>
    <col min="6130" max="6130" width="15" style="1" bestFit="1" customWidth="1"/>
    <col min="6131" max="6132" width="12" style="1" bestFit="1" customWidth="1"/>
    <col min="6133" max="6133" width="6.88671875" style="1" bestFit="1" customWidth="1"/>
    <col min="6134" max="6134" width="9.6640625" style="1" bestFit="1" customWidth="1"/>
    <col min="6135" max="6135" width="15.33203125" style="1" bestFit="1" customWidth="1"/>
    <col min="6136" max="6136" width="14.6640625" style="1" bestFit="1" customWidth="1"/>
    <col min="6137" max="6137" width="17.6640625" style="1" bestFit="1" customWidth="1"/>
    <col min="6138" max="6138" width="12.88671875" style="1" bestFit="1" customWidth="1"/>
    <col min="6139" max="6139" width="18.6640625" style="1" customWidth="1"/>
    <col min="6140" max="6140" width="14.6640625" style="1" customWidth="1"/>
    <col min="6141" max="6141" width="20.33203125" style="1" bestFit="1" customWidth="1"/>
    <col min="6142" max="6142" width="16.6640625" style="1" bestFit="1" customWidth="1"/>
    <col min="6143" max="6144" width="16.33203125" style="1" bestFit="1" customWidth="1"/>
    <col min="6145" max="6145" width="15.33203125" style="1" bestFit="1" customWidth="1"/>
    <col min="6146" max="6146" width="15.6640625" style="1" bestFit="1" customWidth="1"/>
    <col min="6147" max="6147" width="16.6640625" style="1" customWidth="1"/>
    <col min="6148" max="6148" width="22.6640625" style="1" bestFit="1" customWidth="1"/>
    <col min="6149" max="6149" width="30.88671875" style="1" bestFit="1" customWidth="1"/>
    <col min="6150" max="6150" width="7.5546875" style="1" bestFit="1" customWidth="1"/>
    <col min="6151" max="6151" width="5.5546875" style="1" bestFit="1" customWidth="1"/>
    <col min="6152" max="6152" width="8.88671875" style="1" bestFit="1" customWidth="1"/>
    <col min="6153" max="6153" width="13.109375" style="1" bestFit="1" customWidth="1"/>
    <col min="6154" max="6382" width="8.88671875" style="1"/>
    <col min="6383" max="6383" width="4.33203125" style="1" bestFit="1" customWidth="1"/>
    <col min="6384" max="6384" width="17.6640625" style="1" bestFit="1" customWidth="1"/>
    <col min="6385" max="6385" width="18.44140625" style="1" bestFit="1" customWidth="1"/>
    <col min="6386" max="6386" width="15" style="1" bestFit="1" customWidth="1"/>
    <col min="6387" max="6388" width="12" style="1" bestFit="1" customWidth="1"/>
    <col min="6389" max="6389" width="6.88671875" style="1" bestFit="1" customWidth="1"/>
    <col min="6390" max="6390" width="9.6640625" style="1" bestFit="1" customWidth="1"/>
    <col min="6391" max="6391" width="15.33203125" style="1" bestFit="1" customWidth="1"/>
    <col min="6392" max="6392" width="14.6640625" style="1" bestFit="1" customWidth="1"/>
    <col min="6393" max="6393" width="17.6640625" style="1" bestFit="1" customWidth="1"/>
    <col min="6394" max="6394" width="12.88671875" style="1" bestFit="1" customWidth="1"/>
    <col min="6395" max="6395" width="18.6640625" style="1" customWidth="1"/>
    <col min="6396" max="6396" width="14.6640625" style="1" customWidth="1"/>
    <col min="6397" max="6397" width="20.33203125" style="1" bestFit="1" customWidth="1"/>
    <col min="6398" max="6398" width="16.6640625" style="1" bestFit="1" customWidth="1"/>
    <col min="6399" max="6400" width="16.33203125" style="1" bestFit="1" customWidth="1"/>
    <col min="6401" max="6401" width="15.33203125" style="1" bestFit="1" customWidth="1"/>
    <col min="6402" max="6402" width="15.6640625" style="1" bestFit="1" customWidth="1"/>
    <col min="6403" max="6403" width="16.6640625" style="1" customWidth="1"/>
    <col min="6404" max="6404" width="22.6640625" style="1" bestFit="1" customWidth="1"/>
    <col min="6405" max="6405" width="30.88671875" style="1" bestFit="1" customWidth="1"/>
    <col min="6406" max="6406" width="7.5546875" style="1" bestFit="1" customWidth="1"/>
    <col min="6407" max="6407" width="5.5546875" style="1" bestFit="1" customWidth="1"/>
    <col min="6408" max="6408" width="8.88671875" style="1" bestFit="1" customWidth="1"/>
    <col min="6409" max="6409" width="13.109375" style="1" bestFit="1" customWidth="1"/>
    <col min="6410" max="6638" width="8.88671875" style="1"/>
    <col min="6639" max="6639" width="4.33203125" style="1" bestFit="1" customWidth="1"/>
    <col min="6640" max="6640" width="17.6640625" style="1" bestFit="1" customWidth="1"/>
    <col min="6641" max="6641" width="18.44140625" style="1" bestFit="1" customWidth="1"/>
    <col min="6642" max="6642" width="15" style="1" bestFit="1" customWidth="1"/>
    <col min="6643" max="6644" width="12" style="1" bestFit="1" customWidth="1"/>
    <col min="6645" max="6645" width="6.88671875" style="1" bestFit="1" customWidth="1"/>
    <col min="6646" max="6646" width="9.6640625" style="1" bestFit="1" customWidth="1"/>
    <col min="6647" max="6647" width="15.33203125" style="1" bestFit="1" customWidth="1"/>
    <col min="6648" max="6648" width="14.6640625" style="1" bestFit="1" customWidth="1"/>
    <col min="6649" max="6649" width="17.6640625" style="1" bestFit="1" customWidth="1"/>
    <col min="6650" max="6650" width="12.88671875" style="1" bestFit="1" customWidth="1"/>
    <col min="6651" max="6651" width="18.6640625" style="1" customWidth="1"/>
    <col min="6652" max="6652" width="14.6640625" style="1" customWidth="1"/>
    <col min="6653" max="6653" width="20.33203125" style="1" bestFit="1" customWidth="1"/>
    <col min="6654" max="6654" width="16.6640625" style="1" bestFit="1" customWidth="1"/>
    <col min="6655" max="6656" width="16.33203125" style="1" bestFit="1" customWidth="1"/>
    <col min="6657" max="6657" width="15.33203125" style="1" bestFit="1" customWidth="1"/>
    <col min="6658" max="6658" width="15.6640625" style="1" bestFit="1" customWidth="1"/>
    <col min="6659" max="6659" width="16.6640625" style="1" customWidth="1"/>
    <col min="6660" max="6660" width="22.6640625" style="1" bestFit="1" customWidth="1"/>
    <col min="6661" max="6661" width="30.88671875" style="1" bestFit="1" customWidth="1"/>
    <col min="6662" max="6662" width="7.5546875" style="1" bestFit="1" customWidth="1"/>
    <col min="6663" max="6663" width="5.5546875" style="1" bestFit="1" customWidth="1"/>
    <col min="6664" max="6664" width="8.88671875" style="1" bestFit="1" customWidth="1"/>
    <col min="6665" max="6665" width="13.109375" style="1" bestFit="1" customWidth="1"/>
    <col min="6666" max="6894" width="8.88671875" style="1"/>
    <col min="6895" max="6895" width="4.33203125" style="1" bestFit="1" customWidth="1"/>
    <col min="6896" max="6896" width="17.6640625" style="1" bestFit="1" customWidth="1"/>
    <col min="6897" max="6897" width="18.44140625" style="1" bestFit="1" customWidth="1"/>
    <col min="6898" max="6898" width="15" style="1" bestFit="1" customWidth="1"/>
    <col min="6899" max="6900" width="12" style="1" bestFit="1" customWidth="1"/>
    <col min="6901" max="6901" width="6.88671875" style="1" bestFit="1" customWidth="1"/>
    <col min="6902" max="6902" width="9.6640625" style="1" bestFit="1" customWidth="1"/>
    <col min="6903" max="6903" width="15.33203125" style="1" bestFit="1" customWidth="1"/>
    <col min="6904" max="6904" width="14.6640625" style="1" bestFit="1" customWidth="1"/>
    <col min="6905" max="6905" width="17.6640625" style="1" bestFit="1" customWidth="1"/>
    <col min="6906" max="6906" width="12.88671875" style="1" bestFit="1" customWidth="1"/>
    <col min="6907" max="6907" width="18.6640625" style="1" customWidth="1"/>
    <col min="6908" max="6908" width="14.6640625" style="1" customWidth="1"/>
    <col min="6909" max="6909" width="20.33203125" style="1" bestFit="1" customWidth="1"/>
    <col min="6910" max="6910" width="16.6640625" style="1" bestFit="1" customWidth="1"/>
    <col min="6911" max="6912" width="16.33203125" style="1" bestFit="1" customWidth="1"/>
    <col min="6913" max="6913" width="15.33203125" style="1" bestFit="1" customWidth="1"/>
    <col min="6914" max="6914" width="15.6640625" style="1" bestFit="1" customWidth="1"/>
    <col min="6915" max="6915" width="16.6640625" style="1" customWidth="1"/>
    <col min="6916" max="6916" width="22.6640625" style="1" bestFit="1" customWidth="1"/>
    <col min="6917" max="6917" width="30.88671875" style="1" bestFit="1" customWidth="1"/>
    <col min="6918" max="6918" width="7.5546875" style="1" bestFit="1" customWidth="1"/>
    <col min="6919" max="6919" width="5.5546875" style="1" bestFit="1" customWidth="1"/>
    <col min="6920" max="6920" width="8.88671875" style="1" bestFit="1" customWidth="1"/>
    <col min="6921" max="6921" width="13.109375" style="1" bestFit="1" customWidth="1"/>
    <col min="6922" max="7150" width="8.88671875" style="1"/>
    <col min="7151" max="7151" width="4.33203125" style="1" bestFit="1" customWidth="1"/>
    <col min="7152" max="7152" width="17.6640625" style="1" bestFit="1" customWidth="1"/>
    <col min="7153" max="7153" width="18.44140625" style="1" bestFit="1" customWidth="1"/>
    <col min="7154" max="7154" width="15" style="1" bestFit="1" customWidth="1"/>
    <col min="7155" max="7156" width="12" style="1" bestFit="1" customWidth="1"/>
    <col min="7157" max="7157" width="6.88671875" style="1" bestFit="1" customWidth="1"/>
    <col min="7158" max="7158" width="9.6640625" style="1" bestFit="1" customWidth="1"/>
    <col min="7159" max="7159" width="15.33203125" style="1" bestFit="1" customWidth="1"/>
    <col min="7160" max="7160" width="14.6640625" style="1" bestFit="1" customWidth="1"/>
    <col min="7161" max="7161" width="17.6640625" style="1" bestFit="1" customWidth="1"/>
    <col min="7162" max="7162" width="12.88671875" style="1" bestFit="1" customWidth="1"/>
    <col min="7163" max="7163" width="18.6640625" style="1" customWidth="1"/>
    <col min="7164" max="7164" width="14.6640625" style="1" customWidth="1"/>
    <col min="7165" max="7165" width="20.33203125" style="1" bestFit="1" customWidth="1"/>
    <col min="7166" max="7166" width="16.6640625" style="1" bestFit="1" customWidth="1"/>
    <col min="7167" max="7168" width="16.33203125" style="1" bestFit="1" customWidth="1"/>
    <col min="7169" max="7169" width="15.33203125" style="1" bestFit="1" customWidth="1"/>
    <col min="7170" max="7170" width="15.6640625" style="1" bestFit="1" customWidth="1"/>
    <col min="7171" max="7171" width="16.6640625" style="1" customWidth="1"/>
    <col min="7172" max="7172" width="22.6640625" style="1" bestFit="1" customWidth="1"/>
    <col min="7173" max="7173" width="30.88671875" style="1" bestFit="1" customWidth="1"/>
    <col min="7174" max="7174" width="7.5546875" style="1" bestFit="1" customWidth="1"/>
    <col min="7175" max="7175" width="5.5546875" style="1" bestFit="1" customWidth="1"/>
    <col min="7176" max="7176" width="8.88671875" style="1" bestFit="1" customWidth="1"/>
    <col min="7177" max="7177" width="13.109375" style="1" bestFit="1" customWidth="1"/>
    <col min="7178" max="7406" width="8.88671875" style="1"/>
    <col min="7407" max="7407" width="4.33203125" style="1" bestFit="1" customWidth="1"/>
    <col min="7408" max="7408" width="17.6640625" style="1" bestFit="1" customWidth="1"/>
    <col min="7409" max="7409" width="18.44140625" style="1" bestFit="1" customWidth="1"/>
    <col min="7410" max="7410" width="15" style="1" bestFit="1" customWidth="1"/>
    <col min="7411" max="7412" width="12" style="1" bestFit="1" customWidth="1"/>
    <col min="7413" max="7413" width="6.88671875" style="1" bestFit="1" customWidth="1"/>
    <col min="7414" max="7414" width="9.6640625" style="1" bestFit="1" customWidth="1"/>
    <col min="7415" max="7415" width="15.33203125" style="1" bestFit="1" customWidth="1"/>
    <col min="7416" max="7416" width="14.6640625" style="1" bestFit="1" customWidth="1"/>
    <col min="7417" max="7417" width="17.6640625" style="1" bestFit="1" customWidth="1"/>
    <col min="7418" max="7418" width="12.88671875" style="1" bestFit="1" customWidth="1"/>
    <col min="7419" max="7419" width="18.6640625" style="1" customWidth="1"/>
    <col min="7420" max="7420" width="14.6640625" style="1" customWidth="1"/>
    <col min="7421" max="7421" width="20.33203125" style="1" bestFit="1" customWidth="1"/>
    <col min="7422" max="7422" width="16.6640625" style="1" bestFit="1" customWidth="1"/>
    <col min="7423" max="7424" width="16.33203125" style="1" bestFit="1" customWidth="1"/>
    <col min="7425" max="7425" width="15.33203125" style="1" bestFit="1" customWidth="1"/>
    <col min="7426" max="7426" width="15.6640625" style="1" bestFit="1" customWidth="1"/>
    <col min="7427" max="7427" width="16.6640625" style="1" customWidth="1"/>
    <col min="7428" max="7428" width="22.6640625" style="1" bestFit="1" customWidth="1"/>
    <col min="7429" max="7429" width="30.88671875" style="1" bestFit="1" customWidth="1"/>
    <col min="7430" max="7430" width="7.5546875" style="1" bestFit="1" customWidth="1"/>
    <col min="7431" max="7431" width="5.5546875" style="1" bestFit="1" customWidth="1"/>
    <col min="7432" max="7432" width="8.88671875" style="1" bestFit="1" customWidth="1"/>
    <col min="7433" max="7433" width="13.109375" style="1" bestFit="1" customWidth="1"/>
    <col min="7434" max="7662" width="8.88671875" style="1"/>
    <col min="7663" max="7663" width="4.33203125" style="1" bestFit="1" customWidth="1"/>
    <col min="7664" max="7664" width="17.6640625" style="1" bestFit="1" customWidth="1"/>
    <col min="7665" max="7665" width="18.44140625" style="1" bestFit="1" customWidth="1"/>
    <col min="7666" max="7666" width="15" style="1" bestFit="1" customWidth="1"/>
    <col min="7667" max="7668" width="12" style="1" bestFit="1" customWidth="1"/>
    <col min="7669" max="7669" width="6.88671875" style="1" bestFit="1" customWidth="1"/>
    <col min="7670" max="7670" width="9.6640625" style="1" bestFit="1" customWidth="1"/>
    <col min="7671" max="7671" width="15.33203125" style="1" bestFit="1" customWidth="1"/>
    <col min="7672" max="7672" width="14.6640625" style="1" bestFit="1" customWidth="1"/>
    <col min="7673" max="7673" width="17.6640625" style="1" bestFit="1" customWidth="1"/>
    <col min="7674" max="7674" width="12.88671875" style="1" bestFit="1" customWidth="1"/>
    <col min="7675" max="7675" width="18.6640625" style="1" customWidth="1"/>
    <col min="7676" max="7676" width="14.6640625" style="1" customWidth="1"/>
    <col min="7677" max="7677" width="20.33203125" style="1" bestFit="1" customWidth="1"/>
    <col min="7678" max="7678" width="16.6640625" style="1" bestFit="1" customWidth="1"/>
    <col min="7679" max="7680" width="16.33203125" style="1" bestFit="1" customWidth="1"/>
    <col min="7681" max="7681" width="15.33203125" style="1" bestFit="1" customWidth="1"/>
    <col min="7682" max="7682" width="15.6640625" style="1" bestFit="1" customWidth="1"/>
    <col min="7683" max="7683" width="16.6640625" style="1" customWidth="1"/>
    <col min="7684" max="7684" width="22.6640625" style="1" bestFit="1" customWidth="1"/>
    <col min="7685" max="7685" width="30.88671875" style="1" bestFit="1" customWidth="1"/>
    <col min="7686" max="7686" width="7.5546875" style="1" bestFit="1" customWidth="1"/>
    <col min="7687" max="7687" width="5.5546875" style="1" bestFit="1" customWidth="1"/>
    <col min="7688" max="7688" width="8.88671875" style="1" bestFit="1" customWidth="1"/>
    <col min="7689" max="7689" width="13.109375" style="1" bestFit="1" customWidth="1"/>
    <col min="7690" max="7918" width="8.88671875" style="1"/>
    <col min="7919" max="7919" width="4.33203125" style="1" bestFit="1" customWidth="1"/>
    <col min="7920" max="7920" width="17.6640625" style="1" bestFit="1" customWidth="1"/>
    <col min="7921" max="7921" width="18.44140625" style="1" bestFit="1" customWidth="1"/>
    <col min="7922" max="7922" width="15" style="1" bestFit="1" customWidth="1"/>
    <col min="7923" max="7924" width="12" style="1" bestFit="1" customWidth="1"/>
    <col min="7925" max="7925" width="6.88671875" style="1" bestFit="1" customWidth="1"/>
    <col min="7926" max="7926" width="9.6640625" style="1" bestFit="1" customWidth="1"/>
    <col min="7927" max="7927" width="15.33203125" style="1" bestFit="1" customWidth="1"/>
    <col min="7928" max="7928" width="14.6640625" style="1" bestFit="1" customWidth="1"/>
    <col min="7929" max="7929" width="17.6640625" style="1" bestFit="1" customWidth="1"/>
    <col min="7930" max="7930" width="12.88671875" style="1" bestFit="1" customWidth="1"/>
    <col min="7931" max="7931" width="18.6640625" style="1" customWidth="1"/>
    <col min="7932" max="7932" width="14.6640625" style="1" customWidth="1"/>
    <col min="7933" max="7933" width="20.33203125" style="1" bestFit="1" customWidth="1"/>
    <col min="7934" max="7934" width="16.6640625" style="1" bestFit="1" customWidth="1"/>
    <col min="7935" max="7936" width="16.33203125" style="1" bestFit="1" customWidth="1"/>
    <col min="7937" max="7937" width="15.33203125" style="1" bestFit="1" customWidth="1"/>
    <col min="7938" max="7938" width="15.6640625" style="1" bestFit="1" customWidth="1"/>
    <col min="7939" max="7939" width="16.6640625" style="1" customWidth="1"/>
    <col min="7940" max="7940" width="22.6640625" style="1" bestFit="1" customWidth="1"/>
    <col min="7941" max="7941" width="30.88671875" style="1" bestFit="1" customWidth="1"/>
    <col min="7942" max="7942" width="7.5546875" style="1" bestFit="1" customWidth="1"/>
    <col min="7943" max="7943" width="5.5546875" style="1" bestFit="1" customWidth="1"/>
    <col min="7944" max="7944" width="8.88671875" style="1" bestFit="1" customWidth="1"/>
    <col min="7945" max="7945" width="13.109375" style="1" bestFit="1" customWidth="1"/>
    <col min="7946" max="8174" width="8.88671875" style="1"/>
    <col min="8175" max="8175" width="4.33203125" style="1" bestFit="1" customWidth="1"/>
    <col min="8176" max="8176" width="17.6640625" style="1" bestFit="1" customWidth="1"/>
    <col min="8177" max="8177" width="18.44140625" style="1" bestFit="1" customWidth="1"/>
    <col min="8178" max="8178" width="15" style="1" bestFit="1" customWidth="1"/>
    <col min="8179" max="8180" width="12" style="1" bestFit="1" customWidth="1"/>
    <col min="8181" max="8181" width="6.88671875" style="1" bestFit="1" customWidth="1"/>
    <col min="8182" max="8182" width="9.6640625" style="1" bestFit="1" customWidth="1"/>
    <col min="8183" max="8183" width="15.33203125" style="1" bestFit="1" customWidth="1"/>
    <col min="8184" max="8184" width="14.6640625" style="1" bestFit="1" customWidth="1"/>
    <col min="8185" max="8185" width="17.6640625" style="1" bestFit="1" customWidth="1"/>
    <col min="8186" max="8186" width="12.88671875" style="1" bestFit="1" customWidth="1"/>
    <col min="8187" max="8187" width="18.6640625" style="1" customWidth="1"/>
    <col min="8188" max="8188" width="14.6640625" style="1" customWidth="1"/>
    <col min="8189" max="8189" width="20.33203125" style="1" bestFit="1" customWidth="1"/>
    <col min="8190" max="8190" width="16.6640625" style="1" bestFit="1" customWidth="1"/>
    <col min="8191" max="8192" width="16.33203125" style="1" bestFit="1" customWidth="1"/>
    <col min="8193" max="8193" width="15.33203125" style="1" bestFit="1" customWidth="1"/>
    <col min="8194" max="8194" width="15.6640625" style="1" bestFit="1" customWidth="1"/>
    <col min="8195" max="8195" width="16.6640625" style="1" customWidth="1"/>
    <col min="8196" max="8196" width="22.6640625" style="1" bestFit="1" customWidth="1"/>
    <col min="8197" max="8197" width="30.88671875" style="1" bestFit="1" customWidth="1"/>
    <col min="8198" max="8198" width="7.5546875" style="1" bestFit="1" customWidth="1"/>
    <col min="8199" max="8199" width="5.5546875" style="1" bestFit="1" customWidth="1"/>
    <col min="8200" max="8200" width="8.88671875" style="1" bestFit="1" customWidth="1"/>
    <col min="8201" max="8201" width="13.109375" style="1" bestFit="1" customWidth="1"/>
    <col min="8202" max="8430" width="8.88671875" style="1"/>
    <col min="8431" max="8431" width="4.33203125" style="1" bestFit="1" customWidth="1"/>
    <col min="8432" max="8432" width="17.6640625" style="1" bestFit="1" customWidth="1"/>
    <col min="8433" max="8433" width="18.44140625" style="1" bestFit="1" customWidth="1"/>
    <col min="8434" max="8434" width="15" style="1" bestFit="1" customWidth="1"/>
    <col min="8435" max="8436" width="12" style="1" bestFit="1" customWidth="1"/>
    <col min="8437" max="8437" width="6.88671875" style="1" bestFit="1" customWidth="1"/>
    <col min="8438" max="8438" width="9.6640625" style="1" bestFit="1" customWidth="1"/>
    <col min="8439" max="8439" width="15.33203125" style="1" bestFit="1" customWidth="1"/>
    <col min="8440" max="8440" width="14.6640625" style="1" bestFit="1" customWidth="1"/>
    <col min="8441" max="8441" width="17.6640625" style="1" bestFit="1" customWidth="1"/>
    <col min="8442" max="8442" width="12.88671875" style="1" bestFit="1" customWidth="1"/>
    <col min="8443" max="8443" width="18.6640625" style="1" customWidth="1"/>
    <col min="8444" max="8444" width="14.6640625" style="1" customWidth="1"/>
    <col min="8445" max="8445" width="20.33203125" style="1" bestFit="1" customWidth="1"/>
    <col min="8446" max="8446" width="16.6640625" style="1" bestFit="1" customWidth="1"/>
    <col min="8447" max="8448" width="16.33203125" style="1" bestFit="1" customWidth="1"/>
    <col min="8449" max="8449" width="15.33203125" style="1" bestFit="1" customWidth="1"/>
    <col min="8450" max="8450" width="15.6640625" style="1" bestFit="1" customWidth="1"/>
    <col min="8451" max="8451" width="16.6640625" style="1" customWidth="1"/>
    <col min="8452" max="8452" width="22.6640625" style="1" bestFit="1" customWidth="1"/>
    <col min="8453" max="8453" width="30.88671875" style="1" bestFit="1" customWidth="1"/>
    <col min="8454" max="8454" width="7.5546875" style="1" bestFit="1" customWidth="1"/>
    <col min="8455" max="8455" width="5.5546875" style="1" bestFit="1" customWidth="1"/>
    <col min="8456" max="8456" width="8.88671875" style="1" bestFit="1" customWidth="1"/>
    <col min="8457" max="8457" width="13.109375" style="1" bestFit="1" customWidth="1"/>
    <col min="8458" max="8686" width="8.88671875" style="1"/>
    <col min="8687" max="8687" width="4.33203125" style="1" bestFit="1" customWidth="1"/>
    <col min="8688" max="8688" width="17.6640625" style="1" bestFit="1" customWidth="1"/>
    <col min="8689" max="8689" width="18.44140625" style="1" bestFit="1" customWidth="1"/>
    <col min="8690" max="8690" width="15" style="1" bestFit="1" customWidth="1"/>
    <col min="8691" max="8692" width="12" style="1" bestFit="1" customWidth="1"/>
    <col min="8693" max="8693" width="6.88671875" style="1" bestFit="1" customWidth="1"/>
    <col min="8694" max="8694" width="9.6640625" style="1" bestFit="1" customWidth="1"/>
    <col min="8695" max="8695" width="15.33203125" style="1" bestFit="1" customWidth="1"/>
    <col min="8696" max="8696" width="14.6640625" style="1" bestFit="1" customWidth="1"/>
    <col min="8697" max="8697" width="17.6640625" style="1" bestFit="1" customWidth="1"/>
    <col min="8698" max="8698" width="12.88671875" style="1" bestFit="1" customWidth="1"/>
    <col min="8699" max="8699" width="18.6640625" style="1" customWidth="1"/>
    <col min="8700" max="8700" width="14.6640625" style="1" customWidth="1"/>
    <col min="8701" max="8701" width="20.33203125" style="1" bestFit="1" customWidth="1"/>
    <col min="8702" max="8702" width="16.6640625" style="1" bestFit="1" customWidth="1"/>
    <col min="8703" max="8704" width="16.33203125" style="1" bestFit="1" customWidth="1"/>
    <col min="8705" max="8705" width="15.33203125" style="1" bestFit="1" customWidth="1"/>
    <col min="8706" max="8706" width="15.6640625" style="1" bestFit="1" customWidth="1"/>
    <col min="8707" max="8707" width="16.6640625" style="1" customWidth="1"/>
    <col min="8708" max="8708" width="22.6640625" style="1" bestFit="1" customWidth="1"/>
    <col min="8709" max="8709" width="30.88671875" style="1" bestFit="1" customWidth="1"/>
    <col min="8710" max="8710" width="7.5546875" style="1" bestFit="1" customWidth="1"/>
    <col min="8711" max="8711" width="5.5546875" style="1" bestFit="1" customWidth="1"/>
    <col min="8712" max="8712" width="8.88671875" style="1" bestFit="1" customWidth="1"/>
    <col min="8713" max="8713" width="13.109375" style="1" bestFit="1" customWidth="1"/>
    <col min="8714" max="8942" width="8.88671875" style="1"/>
    <col min="8943" max="8943" width="4.33203125" style="1" bestFit="1" customWidth="1"/>
    <col min="8944" max="8944" width="17.6640625" style="1" bestFit="1" customWidth="1"/>
    <col min="8945" max="8945" width="18.44140625" style="1" bestFit="1" customWidth="1"/>
    <col min="8946" max="8946" width="15" style="1" bestFit="1" customWidth="1"/>
    <col min="8947" max="8948" width="12" style="1" bestFit="1" customWidth="1"/>
    <col min="8949" max="8949" width="6.88671875" style="1" bestFit="1" customWidth="1"/>
    <col min="8950" max="8950" width="9.6640625" style="1" bestFit="1" customWidth="1"/>
    <col min="8951" max="8951" width="15.33203125" style="1" bestFit="1" customWidth="1"/>
    <col min="8952" max="8952" width="14.6640625" style="1" bestFit="1" customWidth="1"/>
    <col min="8953" max="8953" width="17.6640625" style="1" bestFit="1" customWidth="1"/>
    <col min="8954" max="8954" width="12.88671875" style="1" bestFit="1" customWidth="1"/>
    <col min="8955" max="8955" width="18.6640625" style="1" customWidth="1"/>
    <col min="8956" max="8956" width="14.6640625" style="1" customWidth="1"/>
    <col min="8957" max="8957" width="20.33203125" style="1" bestFit="1" customWidth="1"/>
    <col min="8958" max="8958" width="16.6640625" style="1" bestFit="1" customWidth="1"/>
    <col min="8959" max="8960" width="16.33203125" style="1" bestFit="1" customWidth="1"/>
    <col min="8961" max="8961" width="15.33203125" style="1" bestFit="1" customWidth="1"/>
    <col min="8962" max="8962" width="15.6640625" style="1" bestFit="1" customWidth="1"/>
    <col min="8963" max="8963" width="16.6640625" style="1" customWidth="1"/>
    <col min="8964" max="8964" width="22.6640625" style="1" bestFit="1" customWidth="1"/>
    <col min="8965" max="8965" width="30.88671875" style="1" bestFit="1" customWidth="1"/>
    <col min="8966" max="8966" width="7.5546875" style="1" bestFit="1" customWidth="1"/>
    <col min="8967" max="8967" width="5.5546875" style="1" bestFit="1" customWidth="1"/>
    <col min="8968" max="8968" width="8.88671875" style="1" bestFit="1" customWidth="1"/>
    <col min="8969" max="8969" width="13.109375" style="1" bestFit="1" customWidth="1"/>
    <col min="8970" max="9198" width="8.88671875" style="1"/>
    <col min="9199" max="9199" width="4.33203125" style="1" bestFit="1" customWidth="1"/>
    <col min="9200" max="9200" width="17.6640625" style="1" bestFit="1" customWidth="1"/>
    <col min="9201" max="9201" width="18.44140625" style="1" bestFit="1" customWidth="1"/>
    <col min="9202" max="9202" width="15" style="1" bestFit="1" customWidth="1"/>
    <col min="9203" max="9204" width="12" style="1" bestFit="1" customWidth="1"/>
    <col min="9205" max="9205" width="6.88671875" style="1" bestFit="1" customWidth="1"/>
    <col min="9206" max="9206" width="9.6640625" style="1" bestFit="1" customWidth="1"/>
    <col min="9207" max="9207" width="15.33203125" style="1" bestFit="1" customWidth="1"/>
    <col min="9208" max="9208" width="14.6640625" style="1" bestFit="1" customWidth="1"/>
    <col min="9209" max="9209" width="17.6640625" style="1" bestFit="1" customWidth="1"/>
    <col min="9210" max="9210" width="12.88671875" style="1" bestFit="1" customWidth="1"/>
    <col min="9211" max="9211" width="18.6640625" style="1" customWidth="1"/>
    <col min="9212" max="9212" width="14.6640625" style="1" customWidth="1"/>
    <col min="9213" max="9213" width="20.33203125" style="1" bestFit="1" customWidth="1"/>
    <col min="9214" max="9214" width="16.6640625" style="1" bestFit="1" customWidth="1"/>
    <col min="9215" max="9216" width="16.33203125" style="1" bestFit="1" customWidth="1"/>
    <col min="9217" max="9217" width="15.33203125" style="1" bestFit="1" customWidth="1"/>
    <col min="9218" max="9218" width="15.6640625" style="1" bestFit="1" customWidth="1"/>
    <col min="9219" max="9219" width="16.6640625" style="1" customWidth="1"/>
    <col min="9220" max="9220" width="22.6640625" style="1" bestFit="1" customWidth="1"/>
    <col min="9221" max="9221" width="30.88671875" style="1" bestFit="1" customWidth="1"/>
    <col min="9222" max="9222" width="7.5546875" style="1" bestFit="1" customWidth="1"/>
    <col min="9223" max="9223" width="5.5546875" style="1" bestFit="1" customWidth="1"/>
    <col min="9224" max="9224" width="8.88671875" style="1" bestFit="1" customWidth="1"/>
    <col min="9225" max="9225" width="13.109375" style="1" bestFit="1" customWidth="1"/>
    <col min="9226" max="9454" width="8.88671875" style="1"/>
    <col min="9455" max="9455" width="4.33203125" style="1" bestFit="1" customWidth="1"/>
    <col min="9456" max="9456" width="17.6640625" style="1" bestFit="1" customWidth="1"/>
    <col min="9457" max="9457" width="18.44140625" style="1" bestFit="1" customWidth="1"/>
    <col min="9458" max="9458" width="15" style="1" bestFit="1" customWidth="1"/>
    <col min="9459" max="9460" width="12" style="1" bestFit="1" customWidth="1"/>
    <col min="9461" max="9461" width="6.88671875" style="1" bestFit="1" customWidth="1"/>
    <col min="9462" max="9462" width="9.6640625" style="1" bestFit="1" customWidth="1"/>
    <col min="9463" max="9463" width="15.33203125" style="1" bestFit="1" customWidth="1"/>
    <col min="9464" max="9464" width="14.6640625" style="1" bestFit="1" customWidth="1"/>
    <col min="9465" max="9465" width="17.6640625" style="1" bestFit="1" customWidth="1"/>
    <col min="9466" max="9466" width="12.88671875" style="1" bestFit="1" customWidth="1"/>
    <col min="9467" max="9467" width="18.6640625" style="1" customWidth="1"/>
    <col min="9468" max="9468" width="14.6640625" style="1" customWidth="1"/>
    <col min="9469" max="9469" width="20.33203125" style="1" bestFit="1" customWidth="1"/>
    <col min="9470" max="9470" width="16.6640625" style="1" bestFit="1" customWidth="1"/>
    <col min="9471" max="9472" width="16.33203125" style="1" bestFit="1" customWidth="1"/>
    <col min="9473" max="9473" width="15.33203125" style="1" bestFit="1" customWidth="1"/>
    <col min="9474" max="9474" width="15.6640625" style="1" bestFit="1" customWidth="1"/>
    <col min="9475" max="9475" width="16.6640625" style="1" customWidth="1"/>
    <col min="9476" max="9476" width="22.6640625" style="1" bestFit="1" customWidth="1"/>
    <col min="9477" max="9477" width="30.88671875" style="1" bestFit="1" customWidth="1"/>
    <col min="9478" max="9478" width="7.5546875" style="1" bestFit="1" customWidth="1"/>
    <col min="9479" max="9479" width="5.5546875" style="1" bestFit="1" customWidth="1"/>
    <col min="9480" max="9480" width="8.88671875" style="1" bestFit="1" customWidth="1"/>
    <col min="9481" max="9481" width="13.109375" style="1" bestFit="1" customWidth="1"/>
    <col min="9482" max="9710" width="8.88671875" style="1"/>
    <col min="9711" max="9711" width="4.33203125" style="1" bestFit="1" customWidth="1"/>
    <col min="9712" max="9712" width="17.6640625" style="1" bestFit="1" customWidth="1"/>
    <col min="9713" max="9713" width="18.44140625" style="1" bestFit="1" customWidth="1"/>
    <col min="9714" max="9714" width="15" style="1" bestFit="1" customWidth="1"/>
    <col min="9715" max="9716" width="12" style="1" bestFit="1" customWidth="1"/>
    <col min="9717" max="9717" width="6.88671875" style="1" bestFit="1" customWidth="1"/>
    <col min="9718" max="9718" width="9.6640625" style="1" bestFit="1" customWidth="1"/>
    <col min="9719" max="9719" width="15.33203125" style="1" bestFit="1" customWidth="1"/>
    <col min="9720" max="9720" width="14.6640625" style="1" bestFit="1" customWidth="1"/>
    <col min="9721" max="9721" width="17.6640625" style="1" bestFit="1" customWidth="1"/>
    <col min="9722" max="9722" width="12.88671875" style="1" bestFit="1" customWidth="1"/>
    <col min="9723" max="9723" width="18.6640625" style="1" customWidth="1"/>
    <col min="9724" max="9724" width="14.6640625" style="1" customWidth="1"/>
    <col min="9725" max="9725" width="20.33203125" style="1" bestFit="1" customWidth="1"/>
    <col min="9726" max="9726" width="16.6640625" style="1" bestFit="1" customWidth="1"/>
    <col min="9727" max="9728" width="16.33203125" style="1" bestFit="1" customWidth="1"/>
    <col min="9729" max="9729" width="15.33203125" style="1" bestFit="1" customWidth="1"/>
    <col min="9730" max="9730" width="15.6640625" style="1" bestFit="1" customWidth="1"/>
    <col min="9731" max="9731" width="16.6640625" style="1" customWidth="1"/>
    <col min="9732" max="9732" width="22.6640625" style="1" bestFit="1" customWidth="1"/>
    <col min="9733" max="9733" width="30.88671875" style="1" bestFit="1" customWidth="1"/>
    <col min="9734" max="9734" width="7.5546875" style="1" bestFit="1" customWidth="1"/>
    <col min="9735" max="9735" width="5.5546875" style="1" bestFit="1" customWidth="1"/>
    <col min="9736" max="9736" width="8.88671875" style="1" bestFit="1" customWidth="1"/>
    <col min="9737" max="9737" width="13.109375" style="1" bestFit="1" customWidth="1"/>
    <col min="9738" max="9966" width="8.88671875" style="1"/>
    <col min="9967" max="9967" width="4.33203125" style="1" bestFit="1" customWidth="1"/>
    <col min="9968" max="9968" width="17.6640625" style="1" bestFit="1" customWidth="1"/>
    <col min="9969" max="9969" width="18.44140625" style="1" bestFit="1" customWidth="1"/>
    <col min="9970" max="9970" width="15" style="1" bestFit="1" customWidth="1"/>
    <col min="9971" max="9972" width="12" style="1" bestFit="1" customWidth="1"/>
    <col min="9973" max="9973" width="6.88671875" style="1" bestFit="1" customWidth="1"/>
    <col min="9974" max="9974" width="9.6640625" style="1" bestFit="1" customWidth="1"/>
    <col min="9975" max="9975" width="15.33203125" style="1" bestFit="1" customWidth="1"/>
    <col min="9976" max="9976" width="14.6640625" style="1" bestFit="1" customWidth="1"/>
    <col min="9977" max="9977" width="17.6640625" style="1" bestFit="1" customWidth="1"/>
    <col min="9978" max="9978" width="12.88671875" style="1" bestFit="1" customWidth="1"/>
    <col min="9979" max="9979" width="18.6640625" style="1" customWidth="1"/>
    <col min="9980" max="9980" width="14.6640625" style="1" customWidth="1"/>
    <col min="9981" max="9981" width="20.33203125" style="1" bestFit="1" customWidth="1"/>
    <col min="9982" max="9982" width="16.6640625" style="1" bestFit="1" customWidth="1"/>
    <col min="9983" max="9984" width="16.33203125" style="1" bestFit="1" customWidth="1"/>
    <col min="9985" max="9985" width="15.33203125" style="1" bestFit="1" customWidth="1"/>
    <col min="9986" max="9986" width="15.6640625" style="1" bestFit="1" customWidth="1"/>
    <col min="9987" max="9987" width="16.6640625" style="1" customWidth="1"/>
    <col min="9988" max="9988" width="22.6640625" style="1" bestFit="1" customWidth="1"/>
    <col min="9989" max="9989" width="30.88671875" style="1" bestFit="1" customWidth="1"/>
    <col min="9990" max="9990" width="7.5546875" style="1" bestFit="1" customWidth="1"/>
    <col min="9991" max="9991" width="5.5546875" style="1" bestFit="1" customWidth="1"/>
    <col min="9992" max="9992" width="8.88671875" style="1" bestFit="1" customWidth="1"/>
    <col min="9993" max="9993" width="13.109375" style="1" bestFit="1" customWidth="1"/>
    <col min="9994" max="10222" width="8.88671875" style="1"/>
    <col min="10223" max="10223" width="4.33203125" style="1" bestFit="1" customWidth="1"/>
    <col min="10224" max="10224" width="17.6640625" style="1" bestFit="1" customWidth="1"/>
    <col min="10225" max="10225" width="18.44140625" style="1" bestFit="1" customWidth="1"/>
    <col min="10226" max="10226" width="15" style="1" bestFit="1" customWidth="1"/>
    <col min="10227" max="10228" width="12" style="1" bestFit="1" customWidth="1"/>
    <col min="10229" max="10229" width="6.88671875" style="1" bestFit="1" customWidth="1"/>
    <col min="10230" max="10230" width="9.6640625" style="1" bestFit="1" customWidth="1"/>
    <col min="10231" max="10231" width="15.33203125" style="1" bestFit="1" customWidth="1"/>
    <col min="10232" max="10232" width="14.6640625" style="1" bestFit="1" customWidth="1"/>
    <col min="10233" max="10233" width="17.6640625" style="1" bestFit="1" customWidth="1"/>
    <col min="10234" max="10234" width="12.88671875" style="1" bestFit="1" customWidth="1"/>
    <col min="10235" max="10235" width="18.6640625" style="1" customWidth="1"/>
    <col min="10236" max="10236" width="14.6640625" style="1" customWidth="1"/>
    <col min="10237" max="10237" width="20.33203125" style="1" bestFit="1" customWidth="1"/>
    <col min="10238" max="10238" width="16.6640625" style="1" bestFit="1" customWidth="1"/>
    <col min="10239" max="10240" width="16.33203125" style="1" bestFit="1" customWidth="1"/>
    <col min="10241" max="10241" width="15.33203125" style="1" bestFit="1" customWidth="1"/>
    <col min="10242" max="10242" width="15.6640625" style="1" bestFit="1" customWidth="1"/>
    <col min="10243" max="10243" width="16.6640625" style="1" customWidth="1"/>
    <col min="10244" max="10244" width="22.6640625" style="1" bestFit="1" customWidth="1"/>
    <col min="10245" max="10245" width="30.88671875" style="1" bestFit="1" customWidth="1"/>
    <col min="10246" max="10246" width="7.5546875" style="1" bestFit="1" customWidth="1"/>
    <col min="10247" max="10247" width="5.5546875" style="1" bestFit="1" customWidth="1"/>
    <col min="10248" max="10248" width="8.88671875" style="1" bestFit="1" customWidth="1"/>
    <col min="10249" max="10249" width="13.109375" style="1" bestFit="1" customWidth="1"/>
    <col min="10250" max="10478" width="8.88671875" style="1"/>
    <col min="10479" max="10479" width="4.33203125" style="1" bestFit="1" customWidth="1"/>
    <col min="10480" max="10480" width="17.6640625" style="1" bestFit="1" customWidth="1"/>
    <col min="10481" max="10481" width="18.44140625" style="1" bestFit="1" customWidth="1"/>
    <col min="10482" max="10482" width="15" style="1" bestFit="1" customWidth="1"/>
    <col min="10483" max="10484" width="12" style="1" bestFit="1" customWidth="1"/>
    <col min="10485" max="10485" width="6.88671875" style="1" bestFit="1" customWidth="1"/>
    <col min="10486" max="10486" width="9.6640625" style="1" bestFit="1" customWidth="1"/>
    <col min="10487" max="10487" width="15.33203125" style="1" bestFit="1" customWidth="1"/>
    <col min="10488" max="10488" width="14.6640625" style="1" bestFit="1" customWidth="1"/>
    <col min="10489" max="10489" width="17.6640625" style="1" bestFit="1" customWidth="1"/>
    <col min="10490" max="10490" width="12.88671875" style="1" bestFit="1" customWidth="1"/>
    <col min="10491" max="10491" width="18.6640625" style="1" customWidth="1"/>
    <col min="10492" max="10492" width="14.6640625" style="1" customWidth="1"/>
    <col min="10493" max="10493" width="20.33203125" style="1" bestFit="1" customWidth="1"/>
    <col min="10494" max="10494" width="16.6640625" style="1" bestFit="1" customWidth="1"/>
    <col min="10495" max="10496" width="16.33203125" style="1" bestFit="1" customWidth="1"/>
    <col min="10497" max="10497" width="15.33203125" style="1" bestFit="1" customWidth="1"/>
    <col min="10498" max="10498" width="15.6640625" style="1" bestFit="1" customWidth="1"/>
    <col min="10499" max="10499" width="16.6640625" style="1" customWidth="1"/>
    <col min="10500" max="10500" width="22.6640625" style="1" bestFit="1" customWidth="1"/>
    <col min="10501" max="10501" width="30.88671875" style="1" bestFit="1" customWidth="1"/>
    <col min="10502" max="10502" width="7.5546875" style="1" bestFit="1" customWidth="1"/>
    <col min="10503" max="10503" width="5.5546875" style="1" bestFit="1" customWidth="1"/>
    <col min="10504" max="10504" width="8.88671875" style="1" bestFit="1" customWidth="1"/>
    <col min="10505" max="10505" width="13.109375" style="1" bestFit="1" customWidth="1"/>
    <col min="10506" max="10734" width="8.88671875" style="1"/>
    <col min="10735" max="10735" width="4.33203125" style="1" bestFit="1" customWidth="1"/>
    <col min="10736" max="10736" width="17.6640625" style="1" bestFit="1" customWidth="1"/>
    <col min="10737" max="10737" width="18.44140625" style="1" bestFit="1" customWidth="1"/>
    <col min="10738" max="10738" width="15" style="1" bestFit="1" customWidth="1"/>
    <col min="10739" max="10740" width="12" style="1" bestFit="1" customWidth="1"/>
    <col min="10741" max="10741" width="6.88671875" style="1" bestFit="1" customWidth="1"/>
    <col min="10742" max="10742" width="9.6640625" style="1" bestFit="1" customWidth="1"/>
    <col min="10743" max="10743" width="15.33203125" style="1" bestFit="1" customWidth="1"/>
    <col min="10744" max="10744" width="14.6640625" style="1" bestFit="1" customWidth="1"/>
    <col min="10745" max="10745" width="17.6640625" style="1" bestFit="1" customWidth="1"/>
    <col min="10746" max="10746" width="12.88671875" style="1" bestFit="1" customWidth="1"/>
    <col min="10747" max="10747" width="18.6640625" style="1" customWidth="1"/>
    <col min="10748" max="10748" width="14.6640625" style="1" customWidth="1"/>
    <col min="10749" max="10749" width="20.33203125" style="1" bestFit="1" customWidth="1"/>
    <col min="10750" max="10750" width="16.6640625" style="1" bestFit="1" customWidth="1"/>
    <col min="10751" max="10752" width="16.33203125" style="1" bestFit="1" customWidth="1"/>
    <col min="10753" max="10753" width="15.33203125" style="1" bestFit="1" customWidth="1"/>
    <col min="10754" max="10754" width="15.6640625" style="1" bestFit="1" customWidth="1"/>
    <col min="10755" max="10755" width="16.6640625" style="1" customWidth="1"/>
    <col min="10756" max="10756" width="22.6640625" style="1" bestFit="1" customWidth="1"/>
    <col min="10757" max="10757" width="30.88671875" style="1" bestFit="1" customWidth="1"/>
    <col min="10758" max="10758" width="7.5546875" style="1" bestFit="1" customWidth="1"/>
    <col min="10759" max="10759" width="5.5546875" style="1" bestFit="1" customWidth="1"/>
    <col min="10760" max="10760" width="8.88671875" style="1" bestFit="1" customWidth="1"/>
    <col min="10761" max="10761" width="13.109375" style="1" bestFit="1" customWidth="1"/>
    <col min="10762" max="10990" width="8.88671875" style="1"/>
    <col min="10991" max="10991" width="4.33203125" style="1" bestFit="1" customWidth="1"/>
    <col min="10992" max="10992" width="17.6640625" style="1" bestFit="1" customWidth="1"/>
    <col min="10993" max="10993" width="18.44140625" style="1" bestFit="1" customWidth="1"/>
    <col min="10994" max="10994" width="15" style="1" bestFit="1" customWidth="1"/>
    <col min="10995" max="10996" width="12" style="1" bestFit="1" customWidth="1"/>
    <col min="10997" max="10997" width="6.88671875" style="1" bestFit="1" customWidth="1"/>
    <col min="10998" max="10998" width="9.6640625" style="1" bestFit="1" customWidth="1"/>
    <col min="10999" max="10999" width="15.33203125" style="1" bestFit="1" customWidth="1"/>
    <col min="11000" max="11000" width="14.6640625" style="1" bestFit="1" customWidth="1"/>
    <col min="11001" max="11001" width="17.6640625" style="1" bestFit="1" customWidth="1"/>
    <col min="11002" max="11002" width="12.88671875" style="1" bestFit="1" customWidth="1"/>
    <col min="11003" max="11003" width="18.6640625" style="1" customWidth="1"/>
    <col min="11004" max="11004" width="14.6640625" style="1" customWidth="1"/>
    <col min="11005" max="11005" width="20.33203125" style="1" bestFit="1" customWidth="1"/>
    <col min="11006" max="11006" width="16.6640625" style="1" bestFit="1" customWidth="1"/>
    <col min="11007" max="11008" width="16.33203125" style="1" bestFit="1" customWidth="1"/>
    <col min="11009" max="11009" width="15.33203125" style="1" bestFit="1" customWidth="1"/>
    <col min="11010" max="11010" width="15.6640625" style="1" bestFit="1" customWidth="1"/>
    <col min="11011" max="11011" width="16.6640625" style="1" customWidth="1"/>
    <col min="11012" max="11012" width="22.6640625" style="1" bestFit="1" customWidth="1"/>
    <col min="11013" max="11013" width="30.88671875" style="1" bestFit="1" customWidth="1"/>
    <col min="11014" max="11014" width="7.5546875" style="1" bestFit="1" customWidth="1"/>
    <col min="11015" max="11015" width="5.5546875" style="1" bestFit="1" customWidth="1"/>
    <col min="11016" max="11016" width="8.88671875" style="1" bestFit="1" customWidth="1"/>
    <col min="11017" max="11017" width="13.109375" style="1" bestFit="1" customWidth="1"/>
    <col min="11018" max="11246" width="8.88671875" style="1"/>
    <col min="11247" max="11247" width="4.33203125" style="1" bestFit="1" customWidth="1"/>
    <col min="11248" max="11248" width="17.6640625" style="1" bestFit="1" customWidth="1"/>
    <col min="11249" max="11249" width="18.44140625" style="1" bestFit="1" customWidth="1"/>
    <col min="11250" max="11250" width="15" style="1" bestFit="1" customWidth="1"/>
    <col min="11251" max="11252" width="12" style="1" bestFit="1" customWidth="1"/>
    <col min="11253" max="11253" width="6.88671875" style="1" bestFit="1" customWidth="1"/>
    <col min="11254" max="11254" width="9.6640625" style="1" bestFit="1" customWidth="1"/>
    <col min="11255" max="11255" width="15.33203125" style="1" bestFit="1" customWidth="1"/>
    <col min="11256" max="11256" width="14.6640625" style="1" bestFit="1" customWidth="1"/>
    <col min="11257" max="11257" width="17.6640625" style="1" bestFit="1" customWidth="1"/>
    <col min="11258" max="11258" width="12.88671875" style="1" bestFit="1" customWidth="1"/>
    <col min="11259" max="11259" width="18.6640625" style="1" customWidth="1"/>
    <col min="11260" max="11260" width="14.6640625" style="1" customWidth="1"/>
    <col min="11261" max="11261" width="20.33203125" style="1" bestFit="1" customWidth="1"/>
    <col min="11262" max="11262" width="16.6640625" style="1" bestFit="1" customWidth="1"/>
    <col min="11263" max="11264" width="16.33203125" style="1" bestFit="1" customWidth="1"/>
    <col min="11265" max="11265" width="15.33203125" style="1" bestFit="1" customWidth="1"/>
    <col min="11266" max="11266" width="15.6640625" style="1" bestFit="1" customWidth="1"/>
    <col min="11267" max="11267" width="16.6640625" style="1" customWidth="1"/>
    <col min="11268" max="11268" width="22.6640625" style="1" bestFit="1" customWidth="1"/>
    <col min="11269" max="11269" width="30.88671875" style="1" bestFit="1" customWidth="1"/>
    <col min="11270" max="11270" width="7.5546875" style="1" bestFit="1" customWidth="1"/>
    <col min="11271" max="11271" width="5.5546875" style="1" bestFit="1" customWidth="1"/>
    <col min="11272" max="11272" width="8.88671875" style="1" bestFit="1" customWidth="1"/>
    <col min="11273" max="11273" width="13.109375" style="1" bestFit="1" customWidth="1"/>
    <col min="11274" max="11502" width="8.88671875" style="1"/>
    <col min="11503" max="11503" width="4.33203125" style="1" bestFit="1" customWidth="1"/>
    <col min="11504" max="11504" width="17.6640625" style="1" bestFit="1" customWidth="1"/>
    <col min="11505" max="11505" width="18.44140625" style="1" bestFit="1" customWidth="1"/>
    <col min="11506" max="11506" width="15" style="1" bestFit="1" customWidth="1"/>
    <col min="11507" max="11508" width="12" style="1" bestFit="1" customWidth="1"/>
    <col min="11509" max="11509" width="6.88671875" style="1" bestFit="1" customWidth="1"/>
    <col min="11510" max="11510" width="9.6640625" style="1" bestFit="1" customWidth="1"/>
    <col min="11511" max="11511" width="15.33203125" style="1" bestFit="1" customWidth="1"/>
    <col min="11512" max="11512" width="14.6640625" style="1" bestFit="1" customWidth="1"/>
    <col min="11513" max="11513" width="17.6640625" style="1" bestFit="1" customWidth="1"/>
    <col min="11514" max="11514" width="12.88671875" style="1" bestFit="1" customWidth="1"/>
    <col min="11515" max="11515" width="18.6640625" style="1" customWidth="1"/>
    <col min="11516" max="11516" width="14.6640625" style="1" customWidth="1"/>
    <col min="11517" max="11517" width="20.33203125" style="1" bestFit="1" customWidth="1"/>
    <col min="11518" max="11518" width="16.6640625" style="1" bestFit="1" customWidth="1"/>
    <col min="11519" max="11520" width="16.33203125" style="1" bestFit="1" customWidth="1"/>
    <col min="11521" max="11521" width="15.33203125" style="1" bestFit="1" customWidth="1"/>
    <col min="11522" max="11522" width="15.6640625" style="1" bestFit="1" customWidth="1"/>
    <col min="11523" max="11523" width="16.6640625" style="1" customWidth="1"/>
    <col min="11524" max="11524" width="22.6640625" style="1" bestFit="1" customWidth="1"/>
    <col min="11525" max="11525" width="30.88671875" style="1" bestFit="1" customWidth="1"/>
    <col min="11526" max="11526" width="7.5546875" style="1" bestFit="1" customWidth="1"/>
    <col min="11527" max="11527" width="5.5546875" style="1" bestFit="1" customWidth="1"/>
    <col min="11528" max="11528" width="8.88671875" style="1" bestFit="1" customWidth="1"/>
    <col min="11529" max="11529" width="13.109375" style="1" bestFit="1" customWidth="1"/>
    <col min="11530" max="11758" width="8.88671875" style="1"/>
    <col min="11759" max="11759" width="4.33203125" style="1" bestFit="1" customWidth="1"/>
    <col min="11760" max="11760" width="17.6640625" style="1" bestFit="1" customWidth="1"/>
    <col min="11761" max="11761" width="18.44140625" style="1" bestFit="1" customWidth="1"/>
    <col min="11762" max="11762" width="15" style="1" bestFit="1" customWidth="1"/>
    <col min="11763" max="11764" width="12" style="1" bestFit="1" customWidth="1"/>
    <col min="11765" max="11765" width="6.88671875" style="1" bestFit="1" customWidth="1"/>
    <col min="11766" max="11766" width="9.6640625" style="1" bestFit="1" customWidth="1"/>
    <col min="11767" max="11767" width="15.33203125" style="1" bestFit="1" customWidth="1"/>
    <col min="11768" max="11768" width="14.6640625" style="1" bestFit="1" customWidth="1"/>
    <col min="11769" max="11769" width="17.6640625" style="1" bestFit="1" customWidth="1"/>
    <col min="11770" max="11770" width="12.88671875" style="1" bestFit="1" customWidth="1"/>
    <col min="11771" max="11771" width="18.6640625" style="1" customWidth="1"/>
    <col min="11772" max="11772" width="14.6640625" style="1" customWidth="1"/>
    <col min="11773" max="11773" width="20.33203125" style="1" bestFit="1" customWidth="1"/>
    <col min="11774" max="11774" width="16.6640625" style="1" bestFit="1" customWidth="1"/>
    <col min="11775" max="11776" width="16.33203125" style="1" bestFit="1" customWidth="1"/>
    <col min="11777" max="11777" width="15.33203125" style="1" bestFit="1" customWidth="1"/>
    <col min="11778" max="11778" width="15.6640625" style="1" bestFit="1" customWidth="1"/>
    <col min="11779" max="11779" width="16.6640625" style="1" customWidth="1"/>
    <col min="11780" max="11780" width="22.6640625" style="1" bestFit="1" customWidth="1"/>
    <col min="11781" max="11781" width="30.88671875" style="1" bestFit="1" customWidth="1"/>
    <col min="11782" max="11782" width="7.5546875" style="1" bestFit="1" customWidth="1"/>
    <col min="11783" max="11783" width="5.5546875" style="1" bestFit="1" customWidth="1"/>
    <col min="11784" max="11784" width="8.88671875" style="1" bestFit="1" customWidth="1"/>
    <col min="11785" max="11785" width="13.109375" style="1" bestFit="1" customWidth="1"/>
    <col min="11786" max="12014" width="8.88671875" style="1"/>
    <col min="12015" max="12015" width="4.33203125" style="1" bestFit="1" customWidth="1"/>
    <col min="12016" max="12016" width="17.6640625" style="1" bestFit="1" customWidth="1"/>
    <col min="12017" max="12017" width="18.44140625" style="1" bestFit="1" customWidth="1"/>
    <col min="12018" max="12018" width="15" style="1" bestFit="1" customWidth="1"/>
    <col min="12019" max="12020" width="12" style="1" bestFit="1" customWidth="1"/>
    <col min="12021" max="12021" width="6.88671875" style="1" bestFit="1" customWidth="1"/>
    <col min="12022" max="12022" width="9.6640625" style="1" bestFit="1" customWidth="1"/>
    <col min="12023" max="12023" width="15.33203125" style="1" bestFit="1" customWidth="1"/>
    <col min="12024" max="12024" width="14.6640625" style="1" bestFit="1" customWidth="1"/>
    <col min="12025" max="12025" width="17.6640625" style="1" bestFit="1" customWidth="1"/>
    <col min="12026" max="12026" width="12.88671875" style="1" bestFit="1" customWidth="1"/>
    <col min="12027" max="12027" width="18.6640625" style="1" customWidth="1"/>
    <col min="12028" max="12028" width="14.6640625" style="1" customWidth="1"/>
    <col min="12029" max="12029" width="20.33203125" style="1" bestFit="1" customWidth="1"/>
    <col min="12030" max="12030" width="16.6640625" style="1" bestFit="1" customWidth="1"/>
    <col min="12031" max="12032" width="16.33203125" style="1" bestFit="1" customWidth="1"/>
    <col min="12033" max="12033" width="15.33203125" style="1" bestFit="1" customWidth="1"/>
    <col min="12034" max="12034" width="15.6640625" style="1" bestFit="1" customWidth="1"/>
    <col min="12035" max="12035" width="16.6640625" style="1" customWidth="1"/>
    <col min="12036" max="12036" width="22.6640625" style="1" bestFit="1" customWidth="1"/>
    <col min="12037" max="12037" width="30.88671875" style="1" bestFit="1" customWidth="1"/>
    <col min="12038" max="12038" width="7.5546875" style="1" bestFit="1" customWidth="1"/>
    <col min="12039" max="12039" width="5.5546875" style="1" bestFit="1" customWidth="1"/>
    <col min="12040" max="12040" width="8.88671875" style="1" bestFit="1" customWidth="1"/>
    <col min="12041" max="12041" width="13.109375" style="1" bestFit="1" customWidth="1"/>
    <col min="12042" max="12270" width="8.88671875" style="1"/>
    <col min="12271" max="12271" width="4.33203125" style="1" bestFit="1" customWidth="1"/>
    <col min="12272" max="12272" width="17.6640625" style="1" bestFit="1" customWidth="1"/>
    <col min="12273" max="12273" width="18.44140625" style="1" bestFit="1" customWidth="1"/>
    <col min="12274" max="12274" width="15" style="1" bestFit="1" customWidth="1"/>
    <col min="12275" max="12276" width="12" style="1" bestFit="1" customWidth="1"/>
    <col min="12277" max="12277" width="6.88671875" style="1" bestFit="1" customWidth="1"/>
    <col min="12278" max="12278" width="9.6640625" style="1" bestFit="1" customWidth="1"/>
    <col min="12279" max="12279" width="15.33203125" style="1" bestFit="1" customWidth="1"/>
    <col min="12280" max="12280" width="14.6640625" style="1" bestFit="1" customWidth="1"/>
    <col min="12281" max="12281" width="17.6640625" style="1" bestFit="1" customWidth="1"/>
    <col min="12282" max="12282" width="12.88671875" style="1" bestFit="1" customWidth="1"/>
    <col min="12283" max="12283" width="18.6640625" style="1" customWidth="1"/>
    <col min="12284" max="12284" width="14.6640625" style="1" customWidth="1"/>
    <col min="12285" max="12285" width="20.33203125" style="1" bestFit="1" customWidth="1"/>
    <col min="12286" max="12286" width="16.6640625" style="1" bestFit="1" customWidth="1"/>
    <col min="12287" max="12288" width="16.33203125" style="1" bestFit="1" customWidth="1"/>
    <col min="12289" max="12289" width="15.33203125" style="1" bestFit="1" customWidth="1"/>
    <col min="12290" max="12290" width="15.6640625" style="1" bestFit="1" customWidth="1"/>
    <col min="12291" max="12291" width="16.6640625" style="1" customWidth="1"/>
    <col min="12292" max="12292" width="22.6640625" style="1" bestFit="1" customWidth="1"/>
    <col min="12293" max="12293" width="30.88671875" style="1" bestFit="1" customWidth="1"/>
    <col min="12294" max="12294" width="7.5546875" style="1" bestFit="1" customWidth="1"/>
    <col min="12295" max="12295" width="5.5546875" style="1" bestFit="1" customWidth="1"/>
    <col min="12296" max="12296" width="8.88671875" style="1" bestFit="1" customWidth="1"/>
    <col min="12297" max="12297" width="13.109375" style="1" bestFit="1" customWidth="1"/>
    <col min="12298" max="12526" width="8.88671875" style="1"/>
    <col min="12527" max="12527" width="4.33203125" style="1" bestFit="1" customWidth="1"/>
    <col min="12528" max="12528" width="17.6640625" style="1" bestFit="1" customWidth="1"/>
    <col min="12529" max="12529" width="18.44140625" style="1" bestFit="1" customWidth="1"/>
    <col min="12530" max="12530" width="15" style="1" bestFit="1" customWidth="1"/>
    <col min="12531" max="12532" width="12" style="1" bestFit="1" customWidth="1"/>
    <col min="12533" max="12533" width="6.88671875" style="1" bestFit="1" customWidth="1"/>
    <col min="12534" max="12534" width="9.6640625" style="1" bestFit="1" customWidth="1"/>
    <col min="12535" max="12535" width="15.33203125" style="1" bestFit="1" customWidth="1"/>
    <col min="12536" max="12536" width="14.6640625" style="1" bestFit="1" customWidth="1"/>
    <col min="12537" max="12537" width="17.6640625" style="1" bestFit="1" customWidth="1"/>
    <col min="12538" max="12538" width="12.88671875" style="1" bestFit="1" customWidth="1"/>
    <col min="12539" max="12539" width="18.6640625" style="1" customWidth="1"/>
    <col min="12540" max="12540" width="14.6640625" style="1" customWidth="1"/>
    <col min="12541" max="12541" width="20.33203125" style="1" bestFit="1" customWidth="1"/>
    <col min="12542" max="12542" width="16.6640625" style="1" bestFit="1" customWidth="1"/>
    <col min="12543" max="12544" width="16.33203125" style="1" bestFit="1" customWidth="1"/>
    <col min="12545" max="12545" width="15.33203125" style="1" bestFit="1" customWidth="1"/>
    <col min="12546" max="12546" width="15.6640625" style="1" bestFit="1" customWidth="1"/>
    <col min="12547" max="12547" width="16.6640625" style="1" customWidth="1"/>
    <col min="12548" max="12548" width="22.6640625" style="1" bestFit="1" customWidth="1"/>
    <col min="12549" max="12549" width="30.88671875" style="1" bestFit="1" customWidth="1"/>
    <col min="12550" max="12550" width="7.5546875" style="1" bestFit="1" customWidth="1"/>
    <col min="12551" max="12551" width="5.5546875" style="1" bestFit="1" customWidth="1"/>
    <col min="12552" max="12552" width="8.88671875" style="1" bestFit="1" customWidth="1"/>
    <col min="12553" max="12553" width="13.109375" style="1" bestFit="1" customWidth="1"/>
    <col min="12554" max="12782" width="8.88671875" style="1"/>
    <col min="12783" max="12783" width="4.33203125" style="1" bestFit="1" customWidth="1"/>
    <col min="12784" max="12784" width="17.6640625" style="1" bestFit="1" customWidth="1"/>
    <col min="12785" max="12785" width="18.44140625" style="1" bestFit="1" customWidth="1"/>
    <col min="12786" max="12786" width="15" style="1" bestFit="1" customWidth="1"/>
    <col min="12787" max="12788" width="12" style="1" bestFit="1" customWidth="1"/>
    <col min="12789" max="12789" width="6.88671875" style="1" bestFit="1" customWidth="1"/>
    <col min="12790" max="12790" width="9.6640625" style="1" bestFit="1" customWidth="1"/>
    <col min="12791" max="12791" width="15.33203125" style="1" bestFit="1" customWidth="1"/>
    <col min="12792" max="12792" width="14.6640625" style="1" bestFit="1" customWidth="1"/>
    <col min="12793" max="12793" width="17.6640625" style="1" bestFit="1" customWidth="1"/>
    <col min="12794" max="12794" width="12.88671875" style="1" bestFit="1" customWidth="1"/>
    <col min="12795" max="12795" width="18.6640625" style="1" customWidth="1"/>
    <col min="12796" max="12796" width="14.6640625" style="1" customWidth="1"/>
    <col min="12797" max="12797" width="20.33203125" style="1" bestFit="1" customWidth="1"/>
    <col min="12798" max="12798" width="16.6640625" style="1" bestFit="1" customWidth="1"/>
    <col min="12799" max="12800" width="16.33203125" style="1" bestFit="1" customWidth="1"/>
    <col min="12801" max="12801" width="15.33203125" style="1" bestFit="1" customWidth="1"/>
    <col min="12802" max="12802" width="15.6640625" style="1" bestFit="1" customWidth="1"/>
    <col min="12803" max="12803" width="16.6640625" style="1" customWidth="1"/>
    <col min="12804" max="12804" width="22.6640625" style="1" bestFit="1" customWidth="1"/>
    <col min="12805" max="12805" width="30.88671875" style="1" bestFit="1" customWidth="1"/>
    <col min="12806" max="12806" width="7.5546875" style="1" bestFit="1" customWidth="1"/>
    <col min="12807" max="12807" width="5.5546875" style="1" bestFit="1" customWidth="1"/>
    <col min="12808" max="12808" width="8.88671875" style="1" bestFit="1" customWidth="1"/>
    <col min="12809" max="12809" width="13.109375" style="1" bestFit="1" customWidth="1"/>
    <col min="12810" max="13038" width="8.88671875" style="1"/>
    <col min="13039" max="13039" width="4.33203125" style="1" bestFit="1" customWidth="1"/>
    <col min="13040" max="13040" width="17.6640625" style="1" bestFit="1" customWidth="1"/>
    <col min="13041" max="13041" width="18.44140625" style="1" bestFit="1" customWidth="1"/>
    <col min="13042" max="13042" width="15" style="1" bestFit="1" customWidth="1"/>
    <col min="13043" max="13044" width="12" style="1" bestFit="1" customWidth="1"/>
    <col min="13045" max="13045" width="6.88671875" style="1" bestFit="1" customWidth="1"/>
    <col min="13046" max="13046" width="9.6640625" style="1" bestFit="1" customWidth="1"/>
    <col min="13047" max="13047" width="15.33203125" style="1" bestFit="1" customWidth="1"/>
    <col min="13048" max="13048" width="14.6640625" style="1" bestFit="1" customWidth="1"/>
    <col min="13049" max="13049" width="17.6640625" style="1" bestFit="1" customWidth="1"/>
    <col min="13050" max="13050" width="12.88671875" style="1" bestFit="1" customWidth="1"/>
    <col min="13051" max="13051" width="18.6640625" style="1" customWidth="1"/>
    <col min="13052" max="13052" width="14.6640625" style="1" customWidth="1"/>
    <col min="13053" max="13053" width="20.33203125" style="1" bestFit="1" customWidth="1"/>
    <col min="13054" max="13054" width="16.6640625" style="1" bestFit="1" customWidth="1"/>
    <col min="13055" max="13056" width="16.33203125" style="1" bestFit="1" customWidth="1"/>
    <col min="13057" max="13057" width="15.33203125" style="1" bestFit="1" customWidth="1"/>
    <col min="13058" max="13058" width="15.6640625" style="1" bestFit="1" customWidth="1"/>
    <col min="13059" max="13059" width="16.6640625" style="1" customWidth="1"/>
    <col min="13060" max="13060" width="22.6640625" style="1" bestFit="1" customWidth="1"/>
    <col min="13061" max="13061" width="30.88671875" style="1" bestFit="1" customWidth="1"/>
    <col min="13062" max="13062" width="7.5546875" style="1" bestFit="1" customWidth="1"/>
    <col min="13063" max="13063" width="5.5546875" style="1" bestFit="1" customWidth="1"/>
    <col min="13064" max="13064" width="8.88671875" style="1" bestFit="1" customWidth="1"/>
    <col min="13065" max="13065" width="13.109375" style="1" bestFit="1" customWidth="1"/>
    <col min="13066" max="13294" width="8.88671875" style="1"/>
    <col min="13295" max="13295" width="4.33203125" style="1" bestFit="1" customWidth="1"/>
    <col min="13296" max="13296" width="17.6640625" style="1" bestFit="1" customWidth="1"/>
    <col min="13297" max="13297" width="18.44140625" style="1" bestFit="1" customWidth="1"/>
    <col min="13298" max="13298" width="15" style="1" bestFit="1" customWidth="1"/>
    <col min="13299" max="13300" width="12" style="1" bestFit="1" customWidth="1"/>
    <col min="13301" max="13301" width="6.88671875" style="1" bestFit="1" customWidth="1"/>
    <col min="13302" max="13302" width="9.6640625" style="1" bestFit="1" customWidth="1"/>
    <col min="13303" max="13303" width="15.33203125" style="1" bestFit="1" customWidth="1"/>
    <col min="13304" max="13304" width="14.6640625" style="1" bestFit="1" customWidth="1"/>
    <col min="13305" max="13305" width="17.6640625" style="1" bestFit="1" customWidth="1"/>
    <col min="13306" max="13306" width="12.88671875" style="1" bestFit="1" customWidth="1"/>
    <col min="13307" max="13307" width="18.6640625" style="1" customWidth="1"/>
    <col min="13308" max="13308" width="14.6640625" style="1" customWidth="1"/>
    <col min="13309" max="13309" width="20.33203125" style="1" bestFit="1" customWidth="1"/>
    <col min="13310" max="13310" width="16.6640625" style="1" bestFit="1" customWidth="1"/>
    <col min="13311" max="13312" width="16.33203125" style="1" bestFit="1" customWidth="1"/>
    <col min="13313" max="13313" width="15.33203125" style="1" bestFit="1" customWidth="1"/>
    <col min="13314" max="13314" width="15.6640625" style="1" bestFit="1" customWidth="1"/>
    <col min="13315" max="13315" width="16.6640625" style="1" customWidth="1"/>
    <col min="13316" max="13316" width="22.6640625" style="1" bestFit="1" customWidth="1"/>
    <col min="13317" max="13317" width="30.88671875" style="1" bestFit="1" customWidth="1"/>
    <col min="13318" max="13318" width="7.5546875" style="1" bestFit="1" customWidth="1"/>
    <col min="13319" max="13319" width="5.5546875" style="1" bestFit="1" customWidth="1"/>
    <col min="13320" max="13320" width="8.88671875" style="1" bestFit="1" customWidth="1"/>
    <col min="13321" max="13321" width="13.109375" style="1" bestFit="1" customWidth="1"/>
    <col min="13322" max="13550" width="8.88671875" style="1"/>
    <col min="13551" max="13551" width="4.33203125" style="1" bestFit="1" customWidth="1"/>
    <col min="13552" max="13552" width="17.6640625" style="1" bestFit="1" customWidth="1"/>
    <col min="13553" max="13553" width="18.44140625" style="1" bestFit="1" customWidth="1"/>
    <col min="13554" max="13554" width="15" style="1" bestFit="1" customWidth="1"/>
    <col min="13555" max="13556" width="12" style="1" bestFit="1" customWidth="1"/>
    <col min="13557" max="13557" width="6.88671875" style="1" bestFit="1" customWidth="1"/>
    <col min="13558" max="13558" width="9.6640625" style="1" bestFit="1" customWidth="1"/>
    <col min="13559" max="13559" width="15.33203125" style="1" bestFit="1" customWidth="1"/>
    <col min="13560" max="13560" width="14.6640625" style="1" bestFit="1" customWidth="1"/>
    <col min="13561" max="13561" width="17.6640625" style="1" bestFit="1" customWidth="1"/>
    <col min="13562" max="13562" width="12.88671875" style="1" bestFit="1" customWidth="1"/>
    <col min="13563" max="13563" width="18.6640625" style="1" customWidth="1"/>
    <col min="13564" max="13564" width="14.6640625" style="1" customWidth="1"/>
    <col min="13565" max="13565" width="20.33203125" style="1" bestFit="1" customWidth="1"/>
    <col min="13566" max="13566" width="16.6640625" style="1" bestFit="1" customWidth="1"/>
    <col min="13567" max="13568" width="16.33203125" style="1" bestFit="1" customWidth="1"/>
    <col min="13569" max="13569" width="15.33203125" style="1" bestFit="1" customWidth="1"/>
    <col min="13570" max="13570" width="15.6640625" style="1" bestFit="1" customWidth="1"/>
    <col min="13571" max="13571" width="16.6640625" style="1" customWidth="1"/>
    <col min="13572" max="13572" width="22.6640625" style="1" bestFit="1" customWidth="1"/>
    <col min="13573" max="13573" width="30.88671875" style="1" bestFit="1" customWidth="1"/>
    <col min="13574" max="13574" width="7.5546875" style="1" bestFit="1" customWidth="1"/>
    <col min="13575" max="13575" width="5.5546875" style="1" bestFit="1" customWidth="1"/>
    <col min="13576" max="13576" width="8.88671875" style="1" bestFit="1" customWidth="1"/>
    <col min="13577" max="13577" width="13.109375" style="1" bestFit="1" customWidth="1"/>
    <col min="13578" max="13806" width="8.88671875" style="1"/>
    <col min="13807" max="13807" width="4.33203125" style="1" bestFit="1" customWidth="1"/>
    <col min="13808" max="13808" width="17.6640625" style="1" bestFit="1" customWidth="1"/>
    <col min="13809" max="13809" width="18.44140625" style="1" bestFit="1" customWidth="1"/>
    <col min="13810" max="13810" width="15" style="1" bestFit="1" customWidth="1"/>
    <col min="13811" max="13812" width="12" style="1" bestFit="1" customWidth="1"/>
    <col min="13813" max="13813" width="6.88671875" style="1" bestFit="1" customWidth="1"/>
    <col min="13814" max="13814" width="9.6640625" style="1" bestFit="1" customWidth="1"/>
    <col min="13815" max="13815" width="15.33203125" style="1" bestFit="1" customWidth="1"/>
    <col min="13816" max="13816" width="14.6640625" style="1" bestFit="1" customWidth="1"/>
    <col min="13817" max="13817" width="17.6640625" style="1" bestFit="1" customWidth="1"/>
    <col min="13818" max="13818" width="12.88671875" style="1" bestFit="1" customWidth="1"/>
    <col min="13819" max="13819" width="18.6640625" style="1" customWidth="1"/>
    <col min="13820" max="13820" width="14.6640625" style="1" customWidth="1"/>
    <col min="13821" max="13821" width="20.33203125" style="1" bestFit="1" customWidth="1"/>
    <col min="13822" max="13822" width="16.6640625" style="1" bestFit="1" customWidth="1"/>
    <col min="13823" max="13824" width="16.33203125" style="1" bestFit="1" customWidth="1"/>
    <col min="13825" max="13825" width="15.33203125" style="1" bestFit="1" customWidth="1"/>
    <col min="13826" max="13826" width="15.6640625" style="1" bestFit="1" customWidth="1"/>
    <col min="13827" max="13827" width="16.6640625" style="1" customWidth="1"/>
    <col min="13828" max="13828" width="22.6640625" style="1" bestFit="1" customWidth="1"/>
    <col min="13829" max="13829" width="30.88671875" style="1" bestFit="1" customWidth="1"/>
    <col min="13830" max="13830" width="7.5546875" style="1" bestFit="1" customWidth="1"/>
    <col min="13831" max="13831" width="5.5546875" style="1" bestFit="1" customWidth="1"/>
    <col min="13832" max="13832" width="8.88671875" style="1" bestFit="1" customWidth="1"/>
    <col min="13833" max="13833" width="13.109375" style="1" bestFit="1" customWidth="1"/>
    <col min="13834" max="14062" width="8.88671875" style="1"/>
    <col min="14063" max="14063" width="4.33203125" style="1" bestFit="1" customWidth="1"/>
    <col min="14064" max="14064" width="17.6640625" style="1" bestFit="1" customWidth="1"/>
    <col min="14065" max="14065" width="18.44140625" style="1" bestFit="1" customWidth="1"/>
    <col min="14066" max="14066" width="15" style="1" bestFit="1" customWidth="1"/>
    <col min="14067" max="14068" width="12" style="1" bestFit="1" customWidth="1"/>
    <col min="14069" max="14069" width="6.88671875" style="1" bestFit="1" customWidth="1"/>
    <col min="14070" max="14070" width="9.6640625" style="1" bestFit="1" customWidth="1"/>
    <col min="14071" max="14071" width="15.33203125" style="1" bestFit="1" customWidth="1"/>
    <col min="14072" max="14072" width="14.6640625" style="1" bestFit="1" customWidth="1"/>
    <col min="14073" max="14073" width="17.6640625" style="1" bestFit="1" customWidth="1"/>
    <col min="14074" max="14074" width="12.88671875" style="1" bestFit="1" customWidth="1"/>
    <col min="14075" max="14075" width="18.6640625" style="1" customWidth="1"/>
    <col min="14076" max="14076" width="14.6640625" style="1" customWidth="1"/>
    <col min="14077" max="14077" width="20.33203125" style="1" bestFit="1" customWidth="1"/>
    <col min="14078" max="14078" width="16.6640625" style="1" bestFit="1" customWidth="1"/>
    <col min="14079" max="14080" width="16.33203125" style="1" bestFit="1" customWidth="1"/>
    <col min="14081" max="14081" width="15.33203125" style="1" bestFit="1" customWidth="1"/>
    <col min="14082" max="14082" width="15.6640625" style="1" bestFit="1" customWidth="1"/>
    <col min="14083" max="14083" width="16.6640625" style="1" customWidth="1"/>
    <col min="14084" max="14084" width="22.6640625" style="1" bestFit="1" customWidth="1"/>
    <col min="14085" max="14085" width="30.88671875" style="1" bestFit="1" customWidth="1"/>
    <col min="14086" max="14086" width="7.5546875" style="1" bestFit="1" customWidth="1"/>
    <col min="14087" max="14087" width="5.5546875" style="1" bestFit="1" customWidth="1"/>
    <col min="14088" max="14088" width="8.88671875" style="1" bestFit="1" customWidth="1"/>
    <col min="14089" max="14089" width="13.109375" style="1" bestFit="1" customWidth="1"/>
    <col min="14090" max="14318" width="8.88671875" style="1"/>
    <col min="14319" max="14319" width="4.33203125" style="1" bestFit="1" customWidth="1"/>
    <col min="14320" max="14320" width="17.6640625" style="1" bestFit="1" customWidth="1"/>
    <col min="14321" max="14321" width="18.44140625" style="1" bestFit="1" customWidth="1"/>
    <col min="14322" max="14322" width="15" style="1" bestFit="1" customWidth="1"/>
    <col min="14323" max="14324" width="12" style="1" bestFit="1" customWidth="1"/>
    <col min="14325" max="14325" width="6.88671875" style="1" bestFit="1" customWidth="1"/>
    <col min="14326" max="14326" width="9.6640625" style="1" bestFit="1" customWidth="1"/>
    <col min="14327" max="14327" width="15.33203125" style="1" bestFit="1" customWidth="1"/>
    <col min="14328" max="14328" width="14.6640625" style="1" bestFit="1" customWidth="1"/>
    <col min="14329" max="14329" width="17.6640625" style="1" bestFit="1" customWidth="1"/>
    <col min="14330" max="14330" width="12.88671875" style="1" bestFit="1" customWidth="1"/>
    <col min="14331" max="14331" width="18.6640625" style="1" customWidth="1"/>
    <col min="14332" max="14332" width="14.6640625" style="1" customWidth="1"/>
    <col min="14333" max="14333" width="20.33203125" style="1" bestFit="1" customWidth="1"/>
    <col min="14334" max="14334" width="16.6640625" style="1" bestFit="1" customWidth="1"/>
    <col min="14335" max="14336" width="16.33203125" style="1" bestFit="1" customWidth="1"/>
    <col min="14337" max="14337" width="15.33203125" style="1" bestFit="1" customWidth="1"/>
    <col min="14338" max="14338" width="15.6640625" style="1" bestFit="1" customWidth="1"/>
    <col min="14339" max="14339" width="16.6640625" style="1" customWidth="1"/>
    <col min="14340" max="14340" width="22.6640625" style="1" bestFit="1" customWidth="1"/>
    <col min="14341" max="14341" width="30.88671875" style="1" bestFit="1" customWidth="1"/>
    <col min="14342" max="14342" width="7.5546875" style="1" bestFit="1" customWidth="1"/>
    <col min="14343" max="14343" width="5.5546875" style="1" bestFit="1" customWidth="1"/>
    <col min="14344" max="14344" width="8.88671875" style="1" bestFit="1" customWidth="1"/>
    <col min="14345" max="14345" width="13.109375" style="1" bestFit="1" customWidth="1"/>
    <col min="14346" max="14574" width="8.88671875" style="1"/>
    <col min="14575" max="14575" width="4.33203125" style="1" bestFit="1" customWidth="1"/>
    <col min="14576" max="14576" width="17.6640625" style="1" bestFit="1" customWidth="1"/>
    <col min="14577" max="14577" width="18.44140625" style="1" bestFit="1" customWidth="1"/>
    <col min="14578" max="14578" width="15" style="1" bestFit="1" customWidth="1"/>
    <col min="14579" max="14580" width="12" style="1" bestFit="1" customWidth="1"/>
    <col min="14581" max="14581" width="6.88671875" style="1" bestFit="1" customWidth="1"/>
    <col min="14582" max="14582" width="9.6640625" style="1" bestFit="1" customWidth="1"/>
    <col min="14583" max="14583" width="15.33203125" style="1" bestFit="1" customWidth="1"/>
    <col min="14584" max="14584" width="14.6640625" style="1" bestFit="1" customWidth="1"/>
    <col min="14585" max="14585" width="17.6640625" style="1" bestFit="1" customWidth="1"/>
    <col min="14586" max="14586" width="12.88671875" style="1" bestFit="1" customWidth="1"/>
    <col min="14587" max="14587" width="18.6640625" style="1" customWidth="1"/>
    <col min="14588" max="14588" width="14.6640625" style="1" customWidth="1"/>
    <col min="14589" max="14589" width="20.33203125" style="1" bestFit="1" customWidth="1"/>
    <col min="14590" max="14590" width="16.6640625" style="1" bestFit="1" customWidth="1"/>
    <col min="14591" max="14592" width="16.33203125" style="1" bestFit="1" customWidth="1"/>
    <col min="14593" max="14593" width="15.33203125" style="1" bestFit="1" customWidth="1"/>
    <col min="14594" max="14594" width="15.6640625" style="1" bestFit="1" customWidth="1"/>
    <col min="14595" max="14595" width="16.6640625" style="1" customWidth="1"/>
    <col min="14596" max="14596" width="22.6640625" style="1" bestFit="1" customWidth="1"/>
    <col min="14597" max="14597" width="30.88671875" style="1" bestFit="1" customWidth="1"/>
    <col min="14598" max="14598" width="7.5546875" style="1" bestFit="1" customWidth="1"/>
    <col min="14599" max="14599" width="5.5546875" style="1" bestFit="1" customWidth="1"/>
    <col min="14600" max="14600" width="8.88671875" style="1" bestFit="1" customWidth="1"/>
    <col min="14601" max="14601" width="13.109375" style="1" bestFit="1" customWidth="1"/>
    <col min="14602" max="14830" width="8.88671875" style="1"/>
    <col min="14831" max="14831" width="4.33203125" style="1" bestFit="1" customWidth="1"/>
    <col min="14832" max="14832" width="17.6640625" style="1" bestFit="1" customWidth="1"/>
    <col min="14833" max="14833" width="18.44140625" style="1" bestFit="1" customWidth="1"/>
    <col min="14834" max="14834" width="15" style="1" bestFit="1" customWidth="1"/>
    <col min="14835" max="14836" width="12" style="1" bestFit="1" customWidth="1"/>
    <col min="14837" max="14837" width="6.88671875" style="1" bestFit="1" customWidth="1"/>
    <col min="14838" max="14838" width="9.6640625" style="1" bestFit="1" customWidth="1"/>
    <col min="14839" max="14839" width="15.33203125" style="1" bestFit="1" customWidth="1"/>
    <col min="14840" max="14840" width="14.6640625" style="1" bestFit="1" customWidth="1"/>
    <col min="14841" max="14841" width="17.6640625" style="1" bestFit="1" customWidth="1"/>
    <col min="14842" max="14842" width="12.88671875" style="1" bestFit="1" customWidth="1"/>
    <col min="14843" max="14843" width="18.6640625" style="1" customWidth="1"/>
    <col min="14844" max="14844" width="14.6640625" style="1" customWidth="1"/>
    <col min="14845" max="14845" width="20.33203125" style="1" bestFit="1" customWidth="1"/>
    <col min="14846" max="14846" width="16.6640625" style="1" bestFit="1" customWidth="1"/>
    <col min="14847" max="14848" width="16.33203125" style="1" bestFit="1" customWidth="1"/>
    <col min="14849" max="14849" width="15.33203125" style="1" bestFit="1" customWidth="1"/>
    <col min="14850" max="14850" width="15.6640625" style="1" bestFit="1" customWidth="1"/>
    <col min="14851" max="14851" width="16.6640625" style="1" customWidth="1"/>
    <col min="14852" max="14852" width="22.6640625" style="1" bestFit="1" customWidth="1"/>
    <col min="14853" max="14853" width="30.88671875" style="1" bestFit="1" customWidth="1"/>
    <col min="14854" max="14854" width="7.5546875" style="1" bestFit="1" customWidth="1"/>
    <col min="14855" max="14855" width="5.5546875" style="1" bestFit="1" customWidth="1"/>
    <col min="14856" max="14856" width="8.88671875" style="1" bestFit="1" customWidth="1"/>
    <col min="14857" max="14857" width="13.109375" style="1" bestFit="1" customWidth="1"/>
    <col min="14858" max="15086" width="8.88671875" style="1"/>
    <col min="15087" max="15087" width="4.33203125" style="1" bestFit="1" customWidth="1"/>
    <col min="15088" max="15088" width="17.6640625" style="1" bestFit="1" customWidth="1"/>
    <col min="15089" max="15089" width="18.44140625" style="1" bestFit="1" customWidth="1"/>
    <col min="15090" max="15090" width="15" style="1" bestFit="1" customWidth="1"/>
    <col min="15091" max="15092" width="12" style="1" bestFit="1" customWidth="1"/>
    <col min="15093" max="15093" width="6.88671875" style="1" bestFit="1" customWidth="1"/>
    <col min="15094" max="15094" width="9.6640625" style="1" bestFit="1" customWidth="1"/>
    <col min="15095" max="15095" width="15.33203125" style="1" bestFit="1" customWidth="1"/>
    <col min="15096" max="15096" width="14.6640625" style="1" bestFit="1" customWidth="1"/>
    <col min="15097" max="15097" width="17.6640625" style="1" bestFit="1" customWidth="1"/>
    <col min="15098" max="15098" width="12.88671875" style="1" bestFit="1" customWidth="1"/>
    <col min="15099" max="15099" width="18.6640625" style="1" customWidth="1"/>
    <col min="15100" max="15100" width="14.6640625" style="1" customWidth="1"/>
    <col min="15101" max="15101" width="20.33203125" style="1" bestFit="1" customWidth="1"/>
    <col min="15102" max="15102" width="16.6640625" style="1" bestFit="1" customWidth="1"/>
    <col min="15103" max="15104" width="16.33203125" style="1" bestFit="1" customWidth="1"/>
    <col min="15105" max="15105" width="15.33203125" style="1" bestFit="1" customWidth="1"/>
    <col min="15106" max="15106" width="15.6640625" style="1" bestFit="1" customWidth="1"/>
    <col min="15107" max="15107" width="16.6640625" style="1" customWidth="1"/>
    <col min="15108" max="15108" width="22.6640625" style="1" bestFit="1" customWidth="1"/>
    <col min="15109" max="15109" width="30.88671875" style="1" bestFit="1" customWidth="1"/>
    <col min="15110" max="15110" width="7.5546875" style="1" bestFit="1" customWidth="1"/>
    <col min="15111" max="15111" width="5.5546875" style="1" bestFit="1" customWidth="1"/>
    <col min="15112" max="15112" width="8.88671875" style="1" bestFit="1" customWidth="1"/>
    <col min="15113" max="15113" width="13.109375" style="1" bestFit="1" customWidth="1"/>
    <col min="15114" max="15342" width="8.88671875" style="1"/>
    <col min="15343" max="15343" width="4.33203125" style="1" bestFit="1" customWidth="1"/>
    <col min="15344" max="15344" width="17.6640625" style="1" bestFit="1" customWidth="1"/>
    <col min="15345" max="15345" width="18.44140625" style="1" bestFit="1" customWidth="1"/>
    <col min="15346" max="15346" width="15" style="1" bestFit="1" customWidth="1"/>
    <col min="15347" max="15348" width="12" style="1" bestFit="1" customWidth="1"/>
    <col min="15349" max="15349" width="6.88671875" style="1" bestFit="1" customWidth="1"/>
    <col min="15350" max="15350" width="9.6640625" style="1" bestFit="1" customWidth="1"/>
    <col min="15351" max="15351" width="15.33203125" style="1" bestFit="1" customWidth="1"/>
    <col min="15352" max="15352" width="14.6640625" style="1" bestFit="1" customWidth="1"/>
    <col min="15353" max="15353" width="17.6640625" style="1" bestFit="1" customWidth="1"/>
    <col min="15354" max="15354" width="12.88671875" style="1" bestFit="1" customWidth="1"/>
    <col min="15355" max="15355" width="18.6640625" style="1" customWidth="1"/>
    <col min="15356" max="15356" width="14.6640625" style="1" customWidth="1"/>
    <col min="15357" max="15357" width="20.33203125" style="1" bestFit="1" customWidth="1"/>
    <col min="15358" max="15358" width="16.6640625" style="1" bestFit="1" customWidth="1"/>
    <col min="15359" max="15360" width="16.33203125" style="1" bestFit="1" customWidth="1"/>
    <col min="15361" max="15361" width="15.33203125" style="1" bestFit="1" customWidth="1"/>
    <col min="15362" max="15362" width="15.6640625" style="1" bestFit="1" customWidth="1"/>
    <col min="15363" max="15363" width="16.6640625" style="1" customWidth="1"/>
    <col min="15364" max="15364" width="22.6640625" style="1" bestFit="1" customWidth="1"/>
    <col min="15365" max="15365" width="30.88671875" style="1" bestFit="1" customWidth="1"/>
    <col min="15366" max="15366" width="7.5546875" style="1" bestFit="1" customWidth="1"/>
    <col min="15367" max="15367" width="5.5546875" style="1" bestFit="1" customWidth="1"/>
    <col min="15368" max="15368" width="8.88671875" style="1" bestFit="1" customWidth="1"/>
    <col min="15369" max="15369" width="13.109375" style="1" bestFit="1" customWidth="1"/>
    <col min="15370" max="15598" width="8.88671875" style="1"/>
    <col min="15599" max="15599" width="4.33203125" style="1" bestFit="1" customWidth="1"/>
    <col min="15600" max="15600" width="17.6640625" style="1" bestFit="1" customWidth="1"/>
    <col min="15601" max="15601" width="18.44140625" style="1" bestFit="1" customWidth="1"/>
    <col min="15602" max="15602" width="15" style="1" bestFit="1" customWidth="1"/>
    <col min="15603" max="15604" width="12" style="1" bestFit="1" customWidth="1"/>
    <col min="15605" max="15605" width="6.88671875" style="1" bestFit="1" customWidth="1"/>
    <col min="15606" max="15606" width="9.6640625" style="1" bestFit="1" customWidth="1"/>
    <col min="15607" max="15607" width="15.33203125" style="1" bestFit="1" customWidth="1"/>
    <col min="15608" max="15608" width="14.6640625" style="1" bestFit="1" customWidth="1"/>
    <col min="15609" max="15609" width="17.6640625" style="1" bestFit="1" customWidth="1"/>
    <col min="15610" max="15610" width="12.88671875" style="1" bestFit="1" customWidth="1"/>
    <col min="15611" max="15611" width="18.6640625" style="1" customWidth="1"/>
    <col min="15612" max="15612" width="14.6640625" style="1" customWidth="1"/>
    <col min="15613" max="15613" width="20.33203125" style="1" bestFit="1" customWidth="1"/>
    <col min="15614" max="15614" width="16.6640625" style="1" bestFit="1" customWidth="1"/>
    <col min="15615" max="15616" width="16.33203125" style="1" bestFit="1" customWidth="1"/>
    <col min="15617" max="15617" width="15.33203125" style="1" bestFit="1" customWidth="1"/>
    <col min="15618" max="15618" width="15.6640625" style="1" bestFit="1" customWidth="1"/>
    <col min="15619" max="15619" width="16.6640625" style="1" customWidth="1"/>
    <col min="15620" max="15620" width="22.6640625" style="1" bestFit="1" customWidth="1"/>
    <col min="15621" max="15621" width="30.88671875" style="1" bestFit="1" customWidth="1"/>
    <col min="15622" max="15622" width="7.5546875" style="1" bestFit="1" customWidth="1"/>
    <col min="15623" max="15623" width="5.5546875" style="1" bestFit="1" customWidth="1"/>
    <col min="15624" max="15624" width="8.88671875" style="1" bestFit="1" customWidth="1"/>
    <col min="15625" max="15625" width="13.109375" style="1" bestFit="1" customWidth="1"/>
    <col min="15626" max="15854" width="8.88671875" style="1"/>
    <col min="15855" max="15855" width="4.33203125" style="1" bestFit="1" customWidth="1"/>
    <col min="15856" max="15856" width="17.6640625" style="1" bestFit="1" customWidth="1"/>
    <col min="15857" max="15857" width="18.44140625" style="1" bestFit="1" customWidth="1"/>
    <col min="15858" max="15858" width="15" style="1" bestFit="1" customWidth="1"/>
    <col min="15859" max="15860" width="12" style="1" bestFit="1" customWidth="1"/>
    <col min="15861" max="15861" width="6.88671875" style="1" bestFit="1" customWidth="1"/>
    <col min="15862" max="15862" width="9.6640625" style="1" bestFit="1" customWidth="1"/>
    <col min="15863" max="15863" width="15.33203125" style="1" bestFit="1" customWidth="1"/>
    <col min="15864" max="15864" width="14.6640625" style="1" bestFit="1" customWidth="1"/>
    <col min="15865" max="15865" width="17.6640625" style="1" bestFit="1" customWidth="1"/>
    <col min="15866" max="15866" width="12.88671875" style="1" bestFit="1" customWidth="1"/>
    <col min="15867" max="15867" width="18.6640625" style="1" customWidth="1"/>
    <col min="15868" max="15868" width="14.6640625" style="1" customWidth="1"/>
    <col min="15869" max="15869" width="20.33203125" style="1" bestFit="1" customWidth="1"/>
    <col min="15870" max="15870" width="16.6640625" style="1" bestFit="1" customWidth="1"/>
    <col min="15871" max="15872" width="16.33203125" style="1" bestFit="1" customWidth="1"/>
    <col min="15873" max="15873" width="15.33203125" style="1" bestFit="1" customWidth="1"/>
    <col min="15874" max="15874" width="15.6640625" style="1" bestFit="1" customWidth="1"/>
    <col min="15875" max="15875" width="16.6640625" style="1" customWidth="1"/>
    <col min="15876" max="15876" width="22.6640625" style="1" bestFit="1" customWidth="1"/>
    <col min="15877" max="15877" width="30.88671875" style="1" bestFit="1" customWidth="1"/>
    <col min="15878" max="15878" width="7.5546875" style="1" bestFit="1" customWidth="1"/>
    <col min="15879" max="15879" width="5.5546875" style="1" bestFit="1" customWidth="1"/>
    <col min="15880" max="15880" width="8.88671875" style="1" bestFit="1" customWidth="1"/>
    <col min="15881" max="15881" width="13.109375" style="1" bestFit="1" customWidth="1"/>
    <col min="15882" max="16110" width="8.88671875" style="1"/>
    <col min="16111" max="16111" width="4.33203125" style="1" bestFit="1" customWidth="1"/>
    <col min="16112" max="16112" width="17.6640625" style="1" bestFit="1" customWidth="1"/>
    <col min="16113" max="16113" width="18.44140625" style="1" bestFit="1" customWidth="1"/>
    <col min="16114" max="16114" width="15" style="1" bestFit="1" customWidth="1"/>
    <col min="16115" max="16116" width="12" style="1" bestFit="1" customWidth="1"/>
    <col min="16117" max="16117" width="6.88671875" style="1" bestFit="1" customWidth="1"/>
    <col min="16118" max="16118" width="9.6640625" style="1" bestFit="1" customWidth="1"/>
    <col min="16119" max="16119" width="15.33203125" style="1" bestFit="1" customWidth="1"/>
    <col min="16120" max="16120" width="14.6640625" style="1" bestFit="1" customWidth="1"/>
    <col min="16121" max="16121" width="17.6640625" style="1" bestFit="1" customWidth="1"/>
    <col min="16122" max="16122" width="12.88671875" style="1" bestFit="1" customWidth="1"/>
    <col min="16123" max="16123" width="18.6640625" style="1" customWidth="1"/>
    <col min="16124" max="16124" width="14.6640625" style="1" customWidth="1"/>
    <col min="16125" max="16125" width="20.33203125" style="1" bestFit="1" customWidth="1"/>
    <col min="16126" max="16126" width="16.6640625" style="1" bestFit="1" customWidth="1"/>
    <col min="16127" max="16128" width="16.33203125" style="1" bestFit="1" customWidth="1"/>
    <col min="16129" max="16129" width="15.33203125" style="1" bestFit="1" customWidth="1"/>
    <col min="16130" max="16130" width="15.6640625" style="1" bestFit="1" customWidth="1"/>
    <col min="16131" max="16131" width="16.6640625" style="1" customWidth="1"/>
    <col min="16132" max="16132" width="22.6640625" style="1" bestFit="1" customWidth="1"/>
    <col min="16133" max="16133" width="30.88671875" style="1" bestFit="1" customWidth="1"/>
    <col min="16134" max="16134" width="7.5546875" style="1" bestFit="1" customWidth="1"/>
    <col min="16135" max="16135" width="5.5546875" style="1" bestFit="1" customWidth="1"/>
    <col min="16136" max="16136" width="8.88671875" style="1" bestFit="1" customWidth="1"/>
    <col min="16137" max="16137" width="13.109375" style="1" bestFit="1" customWidth="1"/>
    <col min="16138" max="16372" width="8.88671875" style="1"/>
    <col min="16373" max="16384" width="10" style="1" customWidth="1"/>
  </cols>
  <sheetData>
    <row r="2" spans="1:19" ht="21" customHeight="1"/>
    <row r="3" spans="1:19" ht="24" customHeight="1">
      <c r="S3" s="7" t="s">
        <v>0</v>
      </c>
    </row>
    <row r="4" spans="1:19" ht="22.95" customHeight="1">
      <c r="S4" s="8" t="s">
        <v>1</v>
      </c>
    </row>
    <row r="5" spans="1:19" ht="22.95" customHeight="1">
      <c r="S5" s="8" t="s">
        <v>2</v>
      </c>
    </row>
    <row r="6" spans="1:19" ht="24" customHeight="1">
      <c r="A6" s="71" t="s">
        <v>3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</row>
    <row r="7" spans="1:19" ht="25.2" customHeight="1">
      <c r="B7" s="1"/>
      <c r="C7" s="1"/>
      <c r="D7" s="1"/>
      <c r="E7" s="9"/>
      <c r="F7" s="1"/>
      <c r="G7" s="1"/>
      <c r="H7" s="1"/>
      <c r="I7" s="10"/>
      <c r="J7" s="1"/>
      <c r="K7" s="1"/>
      <c r="L7" s="1"/>
      <c r="M7" s="1"/>
      <c r="N7" s="10"/>
      <c r="O7" s="1"/>
      <c r="P7" s="11"/>
      <c r="Q7" s="11"/>
      <c r="R7" s="11"/>
      <c r="S7" s="11"/>
    </row>
    <row r="8" spans="1:19" ht="24" customHeight="1">
      <c r="A8" s="72" t="s">
        <v>138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</row>
    <row r="9" spans="1:19" ht="25.2" customHeight="1">
      <c r="A9" s="73" t="s">
        <v>4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</row>
    <row r="10" spans="1:19" ht="22.95" customHeight="1">
      <c r="A10" s="12"/>
      <c r="B10" s="12"/>
      <c r="C10" s="12"/>
      <c r="D10" s="12"/>
      <c r="E10" s="13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4"/>
      <c r="Q10" s="14"/>
      <c r="R10" s="14"/>
      <c r="S10" s="14"/>
    </row>
    <row r="11" spans="1:19" ht="24" customHeight="1">
      <c r="A11" s="12"/>
      <c r="B11" s="12"/>
      <c r="C11" s="12"/>
      <c r="D11" s="12"/>
      <c r="E11" s="13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4"/>
      <c r="Q11" s="14"/>
      <c r="R11" s="14"/>
      <c r="S11" s="14"/>
    </row>
    <row r="12" spans="1:19" ht="21" customHeight="1">
      <c r="A12" s="74" t="s">
        <v>124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</row>
    <row r="13" spans="1:19" ht="21" customHeight="1">
      <c r="A13" s="15"/>
      <c r="B13" s="15"/>
      <c r="C13" s="15"/>
      <c r="D13" s="15"/>
      <c r="E13" s="16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7"/>
      <c r="Q13" s="17"/>
      <c r="R13" s="17"/>
      <c r="S13" s="17"/>
    </row>
    <row r="14" spans="1:19">
      <c r="A14" s="15"/>
      <c r="B14" s="15"/>
      <c r="C14" s="15"/>
      <c r="D14" s="15"/>
      <c r="E14" s="16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7"/>
      <c r="Q14" s="17"/>
      <c r="R14" s="17"/>
      <c r="S14" s="17"/>
    </row>
    <row r="15" spans="1:19" s="4" customFormat="1" ht="16.5" customHeight="1">
      <c r="A15" s="75"/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6"/>
    </row>
    <row r="16" spans="1:19" s="4" customFormat="1" ht="38.25" customHeight="1">
      <c r="A16" s="65" t="s">
        <v>5</v>
      </c>
      <c r="B16" s="65" t="s">
        <v>6</v>
      </c>
      <c r="C16" s="65" t="s">
        <v>7</v>
      </c>
      <c r="D16" s="69" t="s">
        <v>8</v>
      </c>
      <c r="E16" s="85" t="s">
        <v>9</v>
      </c>
      <c r="F16" s="76" t="s">
        <v>10</v>
      </c>
      <c r="G16" s="77"/>
      <c r="H16" s="77"/>
      <c r="I16" s="77"/>
      <c r="J16" s="78"/>
      <c r="K16" s="82" t="s">
        <v>11</v>
      </c>
      <c r="L16" s="76" t="s">
        <v>12</v>
      </c>
      <c r="M16" s="78"/>
      <c r="N16" s="65" t="s">
        <v>13</v>
      </c>
      <c r="O16" s="66" t="s">
        <v>14</v>
      </c>
      <c r="P16" s="69" t="s">
        <v>15</v>
      </c>
      <c r="Q16" s="69"/>
      <c r="R16" s="69"/>
      <c r="S16" s="69"/>
    </row>
    <row r="17" spans="1:19" s="4" customFormat="1" ht="51" customHeight="1">
      <c r="A17" s="65"/>
      <c r="B17" s="65"/>
      <c r="C17" s="65"/>
      <c r="D17" s="69"/>
      <c r="E17" s="85"/>
      <c r="F17" s="79"/>
      <c r="G17" s="80"/>
      <c r="H17" s="80"/>
      <c r="I17" s="80"/>
      <c r="J17" s="81"/>
      <c r="K17" s="83"/>
      <c r="L17" s="79"/>
      <c r="M17" s="81"/>
      <c r="N17" s="65"/>
      <c r="O17" s="67"/>
      <c r="P17" s="69" t="s">
        <v>16</v>
      </c>
      <c r="Q17" s="69"/>
      <c r="R17" s="70" t="s">
        <v>17</v>
      </c>
      <c r="S17" s="70"/>
    </row>
    <row r="18" spans="1:19" s="4" customFormat="1" ht="105" customHeight="1">
      <c r="A18" s="65"/>
      <c r="B18" s="65"/>
      <c r="C18" s="65"/>
      <c r="D18" s="69"/>
      <c r="E18" s="85"/>
      <c r="F18" s="25" t="s">
        <v>18</v>
      </c>
      <c r="G18" s="25" t="s">
        <v>19</v>
      </c>
      <c r="H18" s="25" t="s">
        <v>20</v>
      </c>
      <c r="I18" s="26" t="s">
        <v>21</v>
      </c>
      <c r="J18" s="25" t="s">
        <v>22</v>
      </c>
      <c r="K18" s="84"/>
      <c r="L18" s="27" t="s">
        <v>23</v>
      </c>
      <c r="M18" s="27" t="s">
        <v>24</v>
      </c>
      <c r="N18" s="65"/>
      <c r="O18" s="68"/>
      <c r="P18" s="28" t="s">
        <v>25</v>
      </c>
      <c r="Q18" s="28" t="s">
        <v>26</v>
      </c>
      <c r="R18" s="28" t="s">
        <v>25</v>
      </c>
      <c r="S18" s="28" t="s">
        <v>26</v>
      </c>
    </row>
    <row r="19" spans="1:19" s="4" customFormat="1" ht="15" customHeight="1">
      <c r="A19" s="29">
        <v>1</v>
      </c>
      <c r="B19" s="29">
        <v>2</v>
      </c>
      <c r="C19" s="29">
        <v>3</v>
      </c>
      <c r="D19" s="29">
        <v>4</v>
      </c>
      <c r="E19" s="30">
        <v>5</v>
      </c>
      <c r="F19" s="29">
        <v>6</v>
      </c>
      <c r="G19" s="29">
        <v>7</v>
      </c>
      <c r="H19" s="29">
        <v>8</v>
      </c>
      <c r="I19" s="29">
        <v>9</v>
      </c>
      <c r="J19" s="29">
        <v>10</v>
      </c>
      <c r="K19" s="29">
        <v>11</v>
      </c>
      <c r="L19" s="29">
        <v>12</v>
      </c>
      <c r="M19" s="29">
        <v>13</v>
      </c>
      <c r="N19" s="29">
        <v>14</v>
      </c>
      <c r="O19" s="29">
        <v>15</v>
      </c>
      <c r="P19" s="31" t="s">
        <v>27</v>
      </c>
      <c r="Q19" s="31" t="s">
        <v>28</v>
      </c>
      <c r="R19" s="31" t="s">
        <v>29</v>
      </c>
      <c r="S19" s="31" t="s">
        <v>30</v>
      </c>
    </row>
    <row r="20" spans="1:19" s="18" customFormat="1" ht="31.2">
      <c r="A20" s="21" t="s">
        <v>31</v>
      </c>
      <c r="B20" s="22" t="s">
        <v>123</v>
      </c>
      <c r="C20" s="32" t="s">
        <v>32</v>
      </c>
      <c r="D20" s="20">
        <f>D21+D22+D23+D24+D25+D26</f>
        <v>2.8923739999999998</v>
      </c>
      <c r="E20" s="20">
        <f t="shared" ref="E20:S20" si="0">E21+E22+E23+E24+E25+E26</f>
        <v>0</v>
      </c>
      <c r="F20" s="20">
        <f t="shared" si="0"/>
        <v>0</v>
      </c>
      <c r="G20" s="20">
        <f t="shared" si="0"/>
        <v>0</v>
      </c>
      <c r="H20" s="20">
        <f t="shared" si="0"/>
        <v>0</v>
      </c>
      <c r="I20" s="20">
        <f t="shared" si="0"/>
        <v>2.4513470000000002</v>
      </c>
      <c r="J20" s="20">
        <f t="shared" si="0"/>
        <v>0.92326079999999999</v>
      </c>
      <c r="K20" s="20">
        <f t="shared" si="0"/>
        <v>2.812179</v>
      </c>
      <c r="L20" s="47">
        <v>2024</v>
      </c>
      <c r="M20" s="20">
        <f t="shared" si="0"/>
        <v>2.8121899999999997</v>
      </c>
      <c r="N20" s="20" t="s">
        <v>139</v>
      </c>
      <c r="O20" s="20"/>
      <c r="P20" s="33" t="e">
        <f t="shared" si="0"/>
        <v>#VALUE!</v>
      </c>
      <c r="Q20" s="33" t="e">
        <f t="shared" si="0"/>
        <v>#VALUE!</v>
      </c>
      <c r="R20" s="33" t="e">
        <f t="shared" si="0"/>
        <v>#VALUE!</v>
      </c>
      <c r="S20" s="33" t="e">
        <f t="shared" si="0"/>
        <v>#VALUE!</v>
      </c>
    </row>
    <row r="21" spans="1:19" s="19" customFormat="1" ht="32.4" hidden="1" customHeight="1">
      <c r="A21" s="21" t="s">
        <v>33</v>
      </c>
      <c r="B21" s="23" t="s">
        <v>34</v>
      </c>
      <c r="C21" s="32" t="s">
        <v>32</v>
      </c>
      <c r="D21" s="20">
        <f>D27</f>
        <v>0</v>
      </c>
      <c r="E21" s="20">
        <f t="shared" ref="E21:S21" si="1">E27</f>
        <v>0</v>
      </c>
      <c r="F21" s="20">
        <f t="shared" si="1"/>
        <v>0</v>
      </c>
      <c r="G21" s="20">
        <f t="shared" si="1"/>
        <v>0</v>
      </c>
      <c r="H21" s="20">
        <f t="shared" si="1"/>
        <v>0</v>
      </c>
      <c r="I21" s="20">
        <f t="shared" si="1"/>
        <v>0</v>
      </c>
      <c r="J21" s="20">
        <f t="shared" si="1"/>
        <v>0</v>
      </c>
      <c r="K21" s="20">
        <f t="shared" si="1"/>
        <v>0</v>
      </c>
      <c r="L21" s="47"/>
      <c r="M21" s="20">
        <f t="shared" si="1"/>
        <v>0</v>
      </c>
      <c r="N21" s="20">
        <f t="shared" si="1"/>
        <v>0</v>
      </c>
      <c r="O21" s="20"/>
      <c r="P21" s="33">
        <f t="shared" si="1"/>
        <v>0</v>
      </c>
      <c r="Q21" s="33">
        <f t="shared" si="1"/>
        <v>0</v>
      </c>
      <c r="R21" s="33">
        <f t="shared" si="1"/>
        <v>0</v>
      </c>
      <c r="S21" s="33">
        <f t="shared" si="1"/>
        <v>0</v>
      </c>
    </row>
    <row r="22" spans="1:19" s="19" customFormat="1" ht="31.2">
      <c r="A22" s="21" t="s">
        <v>35</v>
      </c>
      <c r="B22" s="23" t="s">
        <v>36</v>
      </c>
      <c r="C22" s="32" t="s">
        <v>32</v>
      </c>
      <c r="D22" s="20">
        <f>D47</f>
        <v>2.8923739999999998</v>
      </c>
      <c r="E22" s="20">
        <f t="shared" ref="E22:S22" si="2">E47</f>
        <v>0</v>
      </c>
      <c r="F22" s="20">
        <f t="shared" si="2"/>
        <v>0</v>
      </c>
      <c r="G22" s="20">
        <f t="shared" si="2"/>
        <v>0</v>
      </c>
      <c r="H22" s="20">
        <f t="shared" si="2"/>
        <v>0</v>
      </c>
      <c r="I22" s="20">
        <f t="shared" si="2"/>
        <v>2.4513470000000002</v>
      </c>
      <c r="J22" s="20">
        <f t="shared" si="2"/>
        <v>0.92326079999999999</v>
      </c>
      <c r="K22" s="20">
        <f t="shared" si="2"/>
        <v>2.812179</v>
      </c>
      <c r="L22" s="47">
        <v>2024</v>
      </c>
      <c r="M22" s="20">
        <f t="shared" si="2"/>
        <v>2.8121899999999997</v>
      </c>
      <c r="N22" s="20" t="s">
        <v>74</v>
      </c>
      <c r="O22" s="20"/>
      <c r="P22" s="33" t="e">
        <f t="shared" si="2"/>
        <v>#VALUE!</v>
      </c>
      <c r="Q22" s="33" t="e">
        <f t="shared" si="2"/>
        <v>#VALUE!</v>
      </c>
      <c r="R22" s="33" t="e">
        <f t="shared" si="2"/>
        <v>#VALUE!</v>
      </c>
      <c r="S22" s="33" t="e">
        <f t="shared" si="2"/>
        <v>#VALUE!</v>
      </c>
    </row>
    <row r="23" spans="1:19" s="19" customFormat="1" ht="60" hidden="1" customHeight="1">
      <c r="A23" s="21" t="s">
        <v>37</v>
      </c>
      <c r="B23" s="23" t="s">
        <v>38</v>
      </c>
      <c r="C23" s="32" t="s">
        <v>32</v>
      </c>
      <c r="D23" s="33">
        <f>D74</f>
        <v>0</v>
      </c>
      <c r="E23" s="33">
        <f t="shared" ref="E23:S23" si="3">E74</f>
        <v>0</v>
      </c>
      <c r="F23" s="33">
        <f t="shared" si="3"/>
        <v>0</v>
      </c>
      <c r="G23" s="33">
        <f t="shared" si="3"/>
        <v>0</v>
      </c>
      <c r="H23" s="33">
        <f t="shared" si="3"/>
        <v>0</v>
      </c>
      <c r="I23" s="33">
        <f t="shared" si="3"/>
        <v>0</v>
      </c>
      <c r="J23" s="33">
        <f t="shared" si="3"/>
        <v>0</v>
      </c>
      <c r="K23" s="33">
        <f t="shared" si="3"/>
        <v>0</v>
      </c>
      <c r="L23" s="47"/>
      <c r="M23" s="33">
        <f t="shared" si="3"/>
        <v>0</v>
      </c>
      <c r="N23" s="33" t="str">
        <f t="shared" si="3"/>
        <v>нд</v>
      </c>
      <c r="O23" s="33"/>
      <c r="P23" s="33">
        <f t="shared" si="3"/>
        <v>0</v>
      </c>
      <c r="Q23" s="33">
        <f t="shared" si="3"/>
        <v>0</v>
      </c>
      <c r="R23" s="33">
        <f t="shared" si="3"/>
        <v>0</v>
      </c>
      <c r="S23" s="33">
        <f t="shared" si="3"/>
        <v>0</v>
      </c>
    </row>
    <row r="24" spans="1:19" s="19" customFormat="1" ht="31.2" hidden="1">
      <c r="A24" s="21" t="s">
        <v>39</v>
      </c>
      <c r="B24" s="23" t="s">
        <v>40</v>
      </c>
      <c r="C24" s="32" t="s">
        <v>32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47">
        <v>0</v>
      </c>
      <c r="M24" s="20">
        <v>0</v>
      </c>
      <c r="N24" s="20">
        <v>0</v>
      </c>
      <c r="O24" s="20"/>
      <c r="P24" s="20">
        <v>0</v>
      </c>
      <c r="Q24" s="20">
        <v>0</v>
      </c>
      <c r="R24" s="20">
        <v>0</v>
      </c>
      <c r="S24" s="20">
        <v>0</v>
      </c>
    </row>
    <row r="25" spans="1:19" s="19" customFormat="1" ht="31.2" hidden="1">
      <c r="A25" s="21" t="s">
        <v>41</v>
      </c>
      <c r="B25" s="22" t="s">
        <v>42</v>
      </c>
      <c r="C25" s="32" t="s">
        <v>32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47">
        <v>0</v>
      </c>
      <c r="M25" s="20">
        <v>0</v>
      </c>
      <c r="N25" s="20">
        <v>0</v>
      </c>
      <c r="O25" s="20"/>
      <c r="P25" s="20">
        <v>0</v>
      </c>
      <c r="Q25" s="20">
        <v>0</v>
      </c>
      <c r="R25" s="20">
        <v>0</v>
      </c>
      <c r="S25" s="33">
        <f t="shared" ref="D25:S26" si="4">S78</f>
        <v>0</v>
      </c>
    </row>
    <row r="26" spans="1:19" s="19" customFormat="1" ht="28.95" customHeight="1">
      <c r="A26" s="21" t="s">
        <v>43</v>
      </c>
      <c r="B26" s="22" t="s">
        <v>44</v>
      </c>
      <c r="C26" s="32" t="s">
        <v>32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20">
        <f t="shared" si="4"/>
        <v>0</v>
      </c>
      <c r="I26" s="20">
        <f t="shared" si="4"/>
        <v>0</v>
      </c>
      <c r="J26" s="20">
        <f t="shared" si="4"/>
        <v>0</v>
      </c>
      <c r="K26" s="20">
        <f t="shared" si="4"/>
        <v>0</v>
      </c>
      <c r="L26" s="47">
        <v>0</v>
      </c>
      <c r="M26" s="20">
        <f t="shared" si="4"/>
        <v>0</v>
      </c>
      <c r="N26" s="20" t="str">
        <f t="shared" si="4"/>
        <v>нд</v>
      </c>
      <c r="O26" s="20"/>
      <c r="P26" s="20">
        <v>0</v>
      </c>
      <c r="Q26" s="20">
        <v>0</v>
      </c>
      <c r="R26" s="20">
        <v>0</v>
      </c>
      <c r="S26" s="20">
        <v>0</v>
      </c>
    </row>
    <row r="27" spans="1:19" s="18" customFormat="1" hidden="1">
      <c r="A27" s="34" t="s">
        <v>45</v>
      </c>
      <c r="B27" s="35" t="s">
        <v>46</v>
      </c>
      <c r="C27" s="32" t="s">
        <v>32</v>
      </c>
      <c r="D27" s="20">
        <f>D28+D32+D35+D44</f>
        <v>0</v>
      </c>
      <c r="E27" s="20">
        <f t="shared" ref="E27:S27" si="5">E28+E32+E35+E44</f>
        <v>0</v>
      </c>
      <c r="F27" s="20">
        <f t="shared" si="5"/>
        <v>0</v>
      </c>
      <c r="G27" s="20">
        <f t="shared" si="5"/>
        <v>0</v>
      </c>
      <c r="H27" s="20">
        <f t="shared" si="5"/>
        <v>0</v>
      </c>
      <c r="I27" s="20">
        <f t="shared" si="5"/>
        <v>0</v>
      </c>
      <c r="J27" s="20">
        <f t="shared" si="5"/>
        <v>0</v>
      </c>
      <c r="K27" s="20">
        <f t="shared" si="5"/>
        <v>0</v>
      </c>
      <c r="L27" s="47"/>
      <c r="M27" s="20">
        <f t="shared" si="5"/>
        <v>0</v>
      </c>
      <c r="N27" s="20">
        <f t="shared" si="5"/>
        <v>0</v>
      </c>
      <c r="O27" s="20"/>
      <c r="P27" s="33">
        <f t="shared" si="5"/>
        <v>0</v>
      </c>
      <c r="Q27" s="33">
        <f t="shared" si="5"/>
        <v>0</v>
      </c>
      <c r="R27" s="33">
        <f t="shared" si="5"/>
        <v>0</v>
      </c>
      <c r="S27" s="33">
        <f t="shared" si="5"/>
        <v>0</v>
      </c>
    </row>
    <row r="28" spans="1:19" s="19" customFormat="1" ht="31.2" hidden="1">
      <c r="A28" s="32" t="s">
        <v>47</v>
      </c>
      <c r="B28" s="35" t="s">
        <v>48</v>
      </c>
      <c r="C28" s="32" t="s">
        <v>32</v>
      </c>
      <c r="D28" s="20">
        <f>D29+D30+D31</f>
        <v>0</v>
      </c>
      <c r="E28" s="20">
        <f t="shared" ref="E28:S28" si="6">E29+E30+E31</f>
        <v>0</v>
      </c>
      <c r="F28" s="20">
        <f t="shared" si="6"/>
        <v>0</v>
      </c>
      <c r="G28" s="20">
        <f t="shared" si="6"/>
        <v>0</v>
      </c>
      <c r="H28" s="20">
        <f t="shared" si="6"/>
        <v>0</v>
      </c>
      <c r="I28" s="20">
        <f t="shared" si="6"/>
        <v>0</v>
      </c>
      <c r="J28" s="20">
        <f t="shared" si="6"/>
        <v>0</v>
      </c>
      <c r="K28" s="20">
        <f t="shared" si="6"/>
        <v>0</v>
      </c>
      <c r="L28" s="47"/>
      <c r="M28" s="20">
        <f t="shared" si="6"/>
        <v>0</v>
      </c>
      <c r="N28" s="20">
        <f t="shared" si="6"/>
        <v>0</v>
      </c>
      <c r="O28" s="20"/>
      <c r="P28" s="33">
        <f t="shared" si="6"/>
        <v>0</v>
      </c>
      <c r="Q28" s="33">
        <f t="shared" si="6"/>
        <v>0</v>
      </c>
      <c r="R28" s="33">
        <f t="shared" si="6"/>
        <v>0</v>
      </c>
      <c r="S28" s="33">
        <f t="shared" si="6"/>
        <v>0</v>
      </c>
    </row>
    <row r="29" spans="1:19" s="19" customFormat="1" ht="46.8" hidden="1">
      <c r="A29" s="32" t="s">
        <v>49</v>
      </c>
      <c r="B29" s="35" t="s">
        <v>50</v>
      </c>
      <c r="C29" s="32" t="s">
        <v>32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48"/>
      <c r="M29" s="24">
        <v>0</v>
      </c>
      <c r="N29" s="24">
        <v>0</v>
      </c>
      <c r="O29" s="24"/>
      <c r="P29" s="36">
        <v>0</v>
      </c>
      <c r="Q29" s="36">
        <v>0</v>
      </c>
      <c r="R29" s="36">
        <v>0</v>
      </c>
      <c r="S29" s="36">
        <v>0</v>
      </c>
    </row>
    <row r="30" spans="1:19" s="19" customFormat="1" ht="46.8" hidden="1">
      <c r="A30" s="32" t="s">
        <v>51</v>
      </c>
      <c r="B30" s="35" t="s">
        <v>52</v>
      </c>
      <c r="C30" s="32" t="s">
        <v>32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48"/>
      <c r="M30" s="24">
        <v>0</v>
      </c>
      <c r="N30" s="24">
        <v>0</v>
      </c>
      <c r="O30" s="24"/>
      <c r="P30" s="36">
        <v>0</v>
      </c>
      <c r="Q30" s="36">
        <v>0</v>
      </c>
      <c r="R30" s="36">
        <v>0</v>
      </c>
      <c r="S30" s="36">
        <v>0</v>
      </c>
    </row>
    <row r="31" spans="1:19" s="19" customFormat="1" ht="46.8" hidden="1">
      <c r="A31" s="32" t="s">
        <v>53</v>
      </c>
      <c r="B31" s="35" t="s">
        <v>54</v>
      </c>
      <c r="C31" s="32" t="s">
        <v>32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48"/>
      <c r="M31" s="24">
        <v>0</v>
      </c>
      <c r="N31" s="24">
        <v>0</v>
      </c>
      <c r="O31" s="24"/>
      <c r="P31" s="36">
        <v>0</v>
      </c>
      <c r="Q31" s="36">
        <v>0</v>
      </c>
      <c r="R31" s="36">
        <v>0</v>
      </c>
      <c r="S31" s="36">
        <v>0</v>
      </c>
    </row>
    <row r="32" spans="1:19" s="19" customFormat="1" ht="31.2" hidden="1">
      <c r="A32" s="32" t="s">
        <v>55</v>
      </c>
      <c r="B32" s="35" t="s">
        <v>56</v>
      </c>
      <c r="C32" s="32" t="s">
        <v>32</v>
      </c>
      <c r="D32" s="20">
        <f>D33+D34</f>
        <v>0</v>
      </c>
      <c r="E32" s="20">
        <f t="shared" ref="E32:S32" si="7">E33+E34</f>
        <v>0</v>
      </c>
      <c r="F32" s="20">
        <f t="shared" si="7"/>
        <v>0</v>
      </c>
      <c r="G32" s="20">
        <f t="shared" si="7"/>
        <v>0</v>
      </c>
      <c r="H32" s="20">
        <f t="shared" si="7"/>
        <v>0</v>
      </c>
      <c r="I32" s="20">
        <f t="shared" si="7"/>
        <v>0</v>
      </c>
      <c r="J32" s="20">
        <f t="shared" si="7"/>
        <v>0</v>
      </c>
      <c r="K32" s="20">
        <f t="shared" si="7"/>
        <v>0</v>
      </c>
      <c r="L32" s="47"/>
      <c r="M32" s="20">
        <f t="shared" si="7"/>
        <v>0</v>
      </c>
      <c r="N32" s="20">
        <f t="shared" si="7"/>
        <v>0</v>
      </c>
      <c r="O32" s="20"/>
      <c r="P32" s="33">
        <f t="shared" si="7"/>
        <v>0</v>
      </c>
      <c r="Q32" s="33">
        <f t="shared" si="7"/>
        <v>0</v>
      </c>
      <c r="R32" s="33">
        <f t="shared" si="7"/>
        <v>0</v>
      </c>
      <c r="S32" s="33">
        <f t="shared" si="7"/>
        <v>0</v>
      </c>
    </row>
    <row r="33" spans="1:19" s="19" customFormat="1" ht="62.4" hidden="1">
      <c r="A33" s="32" t="s">
        <v>57</v>
      </c>
      <c r="B33" s="35" t="s">
        <v>58</v>
      </c>
      <c r="C33" s="32" t="s">
        <v>32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48"/>
      <c r="M33" s="24">
        <v>0</v>
      </c>
      <c r="N33" s="24">
        <v>0</v>
      </c>
      <c r="O33" s="24"/>
      <c r="P33" s="36">
        <v>0</v>
      </c>
      <c r="Q33" s="36">
        <v>0</v>
      </c>
      <c r="R33" s="36">
        <v>0</v>
      </c>
      <c r="S33" s="36">
        <v>0</v>
      </c>
    </row>
    <row r="34" spans="1:19" s="19" customFormat="1" ht="31.2" hidden="1">
      <c r="A34" s="32" t="s">
        <v>59</v>
      </c>
      <c r="B34" s="35" t="s">
        <v>60</v>
      </c>
      <c r="C34" s="32" t="s">
        <v>32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48"/>
      <c r="M34" s="24">
        <v>0</v>
      </c>
      <c r="N34" s="24">
        <v>0</v>
      </c>
      <c r="O34" s="24"/>
      <c r="P34" s="36">
        <v>0</v>
      </c>
      <c r="Q34" s="36">
        <v>0</v>
      </c>
      <c r="R34" s="36">
        <v>0</v>
      </c>
      <c r="S34" s="36">
        <v>0</v>
      </c>
    </row>
    <row r="35" spans="1:19" s="19" customFormat="1" ht="46.8" hidden="1">
      <c r="A35" s="32" t="s">
        <v>61</v>
      </c>
      <c r="B35" s="35" t="s">
        <v>62</v>
      </c>
      <c r="C35" s="32" t="s">
        <v>32</v>
      </c>
      <c r="D35" s="20">
        <f>D36+D37+D38+D39</f>
        <v>0</v>
      </c>
      <c r="E35" s="20">
        <f t="shared" ref="E35:S35" si="8">E36+E37+E38+E39</f>
        <v>0</v>
      </c>
      <c r="F35" s="20">
        <f t="shared" si="8"/>
        <v>0</v>
      </c>
      <c r="G35" s="20">
        <f t="shared" si="8"/>
        <v>0</v>
      </c>
      <c r="H35" s="20">
        <f t="shared" si="8"/>
        <v>0</v>
      </c>
      <c r="I35" s="20">
        <f t="shared" si="8"/>
        <v>0</v>
      </c>
      <c r="J35" s="20">
        <f t="shared" si="8"/>
        <v>0</v>
      </c>
      <c r="K35" s="20">
        <f t="shared" si="8"/>
        <v>0</v>
      </c>
      <c r="L35" s="47"/>
      <c r="M35" s="20">
        <f t="shared" si="8"/>
        <v>0</v>
      </c>
      <c r="N35" s="20">
        <f t="shared" si="8"/>
        <v>0</v>
      </c>
      <c r="O35" s="20"/>
      <c r="P35" s="33">
        <f t="shared" si="8"/>
        <v>0</v>
      </c>
      <c r="Q35" s="33">
        <f t="shared" si="8"/>
        <v>0</v>
      </c>
      <c r="R35" s="33">
        <f t="shared" si="8"/>
        <v>0</v>
      </c>
      <c r="S35" s="33">
        <f t="shared" si="8"/>
        <v>0</v>
      </c>
    </row>
    <row r="36" spans="1:19" s="19" customFormat="1" ht="31.2" hidden="1">
      <c r="A36" s="32" t="s">
        <v>63</v>
      </c>
      <c r="B36" s="35" t="s">
        <v>64</v>
      </c>
      <c r="C36" s="32" t="s">
        <v>32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48"/>
      <c r="M36" s="24">
        <v>0</v>
      </c>
      <c r="N36" s="24">
        <v>0</v>
      </c>
      <c r="O36" s="24"/>
      <c r="P36" s="36">
        <v>0</v>
      </c>
      <c r="Q36" s="36">
        <v>0</v>
      </c>
      <c r="R36" s="36">
        <v>0</v>
      </c>
      <c r="S36" s="36">
        <v>0</v>
      </c>
    </row>
    <row r="37" spans="1:19" s="19" customFormat="1" ht="84" hidden="1" customHeight="1">
      <c r="A37" s="32" t="s">
        <v>63</v>
      </c>
      <c r="B37" s="35" t="s">
        <v>65</v>
      </c>
      <c r="C37" s="32" t="s">
        <v>32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48"/>
      <c r="M37" s="24">
        <v>0</v>
      </c>
      <c r="N37" s="24">
        <v>0</v>
      </c>
      <c r="O37" s="24"/>
      <c r="P37" s="36">
        <v>0</v>
      </c>
      <c r="Q37" s="36">
        <v>0</v>
      </c>
      <c r="R37" s="36">
        <v>0</v>
      </c>
      <c r="S37" s="36">
        <v>0</v>
      </c>
    </row>
    <row r="38" spans="1:19" s="19" customFormat="1" ht="99" hidden="1" customHeight="1">
      <c r="A38" s="32" t="s">
        <v>63</v>
      </c>
      <c r="B38" s="35" t="s">
        <v>66</v>
      </c>
      <c r="C38" s="32" t="s">
        <v>32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48"/>
      <c r="M38" s="24">
        <v>0</v>
      </c>
      <c r="N38" s="24">
        <v>0</v>
      </c>
      <c r="O38" s="24"/>
      <c r="P38" s="36">
        <v>0</v>
      </c>
      <c r="Q38" s="36">
        <v>0</v>
      </c>
      <c r="R38" s="36">
        <v>0</v>
      </c>
      <c r="S38" s="36">
        <v>0</v>
      </c>
    </row>
    <row r="39" spans="1:19" s="19" customFormat="1" ht="93.6" hidden="1">
      <c r="A39" s="32" t="s">
        <v>63</v>
      </c>
      <c r="B39" s="35" t="s">
        <v>67</v>
      </c>
      <c r="C39" s="32" t="s">
        <v>32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48"/>
      <c r="M39" s="24">
        <v>0</v>
      </c>
      <c r="N39" s="24">
        <v>0</v>
      </c>
      <c r="O39" s="24"/>
      <c r="P39" s="36">
        <v>0</v>
      </c>
      <c r="Q39" s="36">
        <v>0</v>
      </c>
      <c r="R39" s="36">
        <v>0</v>
      </c>
      <c r="S39" s="36">
        <v>0</v>
      </c>
    </row>
    <row r="40" spans="1:19" s="19" customFormat="1" ht="31.2" hidden="1">
      <c r="A40" s="32" t="s">
        <v>68</v>
      </c>
      <c r="B40" s="35" t="s">
        <v>64</v>
      </c>
      <c r="C40" s="32" t="s">
        <v>32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48"/>
      <c r="M40" s="24">
        <v>0</v>
      </c>
      <c r="N40" s="24">
        <v>0</v>
      </c>
      <c r="O40" s="24"/>
      <c r="P40" s="36">
        <v>0</v>
      </c>
      <c r="Q40" s="36">
        <v>0</v>
      </c>
      <c r="R40" s="36">
        <v>0</v>
      </c>
      <c r="S40" s="36">
        <v>0</v>
      </c>
    </row>
    <row r="41" spans="1:19" s="19" customFormat="1" ht="104.7" hidden="1" customHeight="1">
      <c r="A41" s="32" t="s">
        <v>68</v>
      </c>
      <c r="B41" s="35" t="s">
        <v>65</v>
      </c>
      <c r="C41" s="32" t="s">
        <v>32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48"/>
      <c r="M41" s="24">
        <v>0</v>
      </c>
      <c r="N41" s="24">
        <v>0</v>
      </c>
      <c r="O41" s="24"/>
      <c r="P41" s="36">
        <v>0</v>
      </c>
      <c r="Q41" s="36">
        <v>0</v>
      </c>
      <c r="R41" s="36">
        <v>0</v>
      </c>
      <c r="S41" s="36">
        <v>0</v>
      </c>
    </row>
    <row r="42" spans="1:19" s="19" customFormat="1" ht="102.45" hidden="1" customHeight="1">
      <c r="A42" s="32" t="s">
        <v>68</v>
      </c>
      <c r="B42" s="35" t="s">
        <v>66</v>
      </c>
      <c r="C42" s="32" t="s">
        <v>32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48"/>
      <c r="M42" s="24">
        <v>0</v>
      </c>
      <c r="N42" s="24">
        <v>0</v>
      </c>
      <c r="O42" s="24"/>
      <c r="P42" s="36">
        <v>0</v>
      </c>
      <c r="Q42" s="36">
        <v>0</v>
      </c>
      <c r="R42" s="36">
        <v>0</v>
      </c>
      <c r="S42" s="36">
        <v>0</v>
      </c>
    </row>
    <row r="43" spans="1:19" s="19" customFormat="1" ht="93.6" hidden="1">
      <c r="A43" s="32" t="s">
        <v>68</v>
      </c>
      <c r="B43" s="35" t="s">
        <v>69</v>
      </c>
      <c r="C43" s="32" t="s">
        <v>32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48"/>
      <c r="M43" s="24">
        <v>0</v>
      </c>
      <c r="N43" s="24">
        <v>0</v>
      </c>
      <c r="O43" s="24"/>
      <c r="P43" s="36">
        <v>0</v>
      </c>
      <c r="Q43" s="36">
        <v>0</v>
      </c>
      <c r="R43" s="36">
        <v>0</v>
      </c>
      <c r="S43" s="36">
        <v>0</v>
      </c>
    </row>
    <row r="44" spans="1:19" s="19" customFormat="1" ht="79.95" hidden="1" customHeight="1">
      <c r="A44" s="32" t="s">
        <v>70</v>
      </c>
      <c r="B44" s="35" t="s">
        <v>71</v>
      </c>
      <c r="C44" s="32" t="s">
        <v>32</v>
      </c>
      <c r="D44" s="20">
        <f>SUM(D45:D46)</f>
        <v>0</v>
      </c>
      <c r="E44" s="20">
        <f t="shared" ref="E44" si="9">SUM(E45:E46)</f>
        <v>0</v>
      </c>
      <c r="F44" s="20">
        <f t="shared" ref="F44" si="10">SUM(F45:F46)</f>
        <v>0</v>
      </c>
      <c r="G44" s="20">
        <f t="shared" ref="G44" si="11">SUM(G45:G46)</f>
        <v>0</v>
      </c>
      <c r="H44" s="20">
        <f t="shared" ref="H44" si="12">SUM(H45:H46)</f>
        <v>0</v>
      </c>
      <c r="I44" s="20">
        <f t="shared" ref="I44" si="13">SUM(I45:I46)</f>
        <v>0</v>
      </c>
      <c r="J44" s="20">
        <f t="shared" ref="J44" si="14">SUM(J45:J46)</f>
        <v>0</v>
      </c>
      <c r="K44" s="20">
        <f t="shared" ref="K44" si="15">SUM(K45:K46)</f>
        <v>0</v>
      </c>
      <c r="L44" s="47">
        <f t="shared" ref="L44" si="16">SUM(L45:L46)</f>
        <v>0</v>
      </c>
      <c r="M44" s="20">
        <f t="shared" ref="M44" si="17">SUM(M45:M46)</f>
        <v>0</v>
      </c>
      <c r="N44" s="20">
        <f t="shared" ref="N44" si="18">SUM(N45:N46)</f>
        <v>0</v>
      </c>
      <c r="O44" s="20"/>
      <c r="P44" s="20">
        <f t="shared" ref="P44" si="19">SUM(P45:P46)</f>
        <v>0</v>
      </c>
      <c r="Q44" s="20">
        <f t="shared" ref="Q44" si="20">SUM(Q45:Q46)</f>
        <v>0</v>
      </c>
      <c r="R44" s="20">
        <f t="shared" ref="R44" si="21">SUM(R45:R46)</f>
        <v>0</v>
      </c>
      <c r="S44" s="20">
        <f t="shared" ref="S44" si="22">SUM(S45:S46)</f>
        <v>0</v>
      </c>
    </row>
    <row r="45" spans="1:19" s="18" customFormat="1" ht="61.5" hidden="1" customHeight="1">
      <c r="A45" s="34" t="s">
        <v>72</v>
      </c>
      <c r="B45" s="35" t="s">
        <v>73</v>
      </c>
      <c r="C45" s="32" t="s">
        <v>32</v>
      </c>
      <c r="D45" s="20" t="s">
        <v>74</v>
      </c>
      <c r="E45" s="20" t="s">
        <v>74</v>
      </c>
      <c r="F45" s="20" t="s">
        <v>74</v>
      </c>
      <c r="G45" s="20" t="s">
        <v>74</v>
      </c>
      <c r="H45" s="20" t="s">
        <v>74</v>
      </c>
      <c r="I45" s="20" t="s">
        <v>74</v>
      </c>
      <c r="J45" s="20" t="s">
        <v>74</v>
      </c>
      <c r="K45" s="20" t="s">
        <v>74</v>
      </c>
      <c r="L45" s="47" t="s">
        <v>74</v>
      </c>
      <c r="M45" s="20" t="s">
        <v>74</v>
      </c>
      <c r="N45" s="20" t="s">
        <v>74</v>
      </c>
      <c r="O45" s="20"/>
      <c r="P45" s="20" t="s">
        <v>74</v>
      </c>
      <c r="Q45" s="20" t="s">
        <v>74</v>
      </c>
      <c r="R45" s="20" t="s">
        <v>74</v>
      </c>
      <c r="S45" s="20" t="s">
        <v>74</v>
      </c>
    </row>
    <row r="46" spans="1:19" s="18" customFormat="1" ht="62.4" hidden="1">
      <c r="A46" s="32" t="s">
        <v>75</v>
      </c>
      <c r="B46" s="35" t="s">
        <v>76</v>
      </c>
      <c r="C46" s="32" t="s">
        <v>32</v>
      </c>
      <c r="D46" s="20" t="s">
        <v>74</v>
      </c>
      <c r="E46" s="20" t="s">
        <v>74</v>
      </c>
      <c r="F46" s="20" t="s">
        <v>74</v>
      </c>
      <c r="G46" s="20" t="s">
        <v>74</v>
      </c>
      <c r="H46" s="20" t="s">
        <v>74</v>
      </c>
      <c r="I46" s="20" t="s">
        <v>74</v>
      </c>
      <c r="J46" s="20" t="s">
        <v>74</v>
      </c>
      <c r="K46" s="20" t="s">
        <v>74</v>
      </c>
      <c r="L46" s="47" t="s">
        <v>74</v>
      </c>
      <c r="M46" s="20" t="s">
        <v>74</v>
      </c>
      <c r="N46" s="20" t="s">
        <v>74</v>
      </c>
      <c r="O46" s="20"/>
      <c r="P46" s="20" t="s">
        <v>74</v>
      </c>
      <c r="Q46" s="20" t="s">
        <v>74</v>
      </c>
      <c r="R46" s="20" t="s">
        <v>74</v>
      </c>
      <c r="S46" s="20" t="s">
        <v>74</v>
      </c>
    </row>
    <row r="47" spans="1:19" s="19" customFormat="1" ht="36.6" customHeight="1">
      <c r="A47" s="32" t="s">
        <v>77</v>
      </c>
      <c r="B47" s="35" t="s">
        <v>78</v>
      </c>
      <c r="C47" s="32" t="s">
        <v>32</v>
      </c>
      <c r="D47" s="20">
        <f t="shared" ref="D47:K47" si="23">D48+D61+D64+D71</f>
        <v>2.8923739999999998</v>
      </c>
      <c r="E47" s="20">
        <f t="shared" si="23"/>
        <v>0</v>
      </c>
      <c r="F47" s="20">
        <f t="shared" si="23"/>
        <v>0</v>
      </c>
      <c r="G47" s="20">
        <f t="shared" si="23"/>
        <v>0</v>
      </c>
      <c r="H47" s="20">
        <f t="shared" si="23"/>
        <v>0</v>
      </c>
      <c r="I47" s="20">
        <f t="shared" si="23"/>
        <v>2.4513470000000002</v>
      </c>
      <c r="J47" s="20">
        <f t="shared" si="23"/>
        <v>0.92326079999999999</v>
      </c>
      <c r="K47" s="20">
        <f t="shared" si="23"/>
        <v>2.812179</v>
      </c>
      <c r="L47" s="47">
        <v>2024</v>
      </c>
      <c r="M47" s="20">
        <f>M48+M61+M64+M71</f>
        <v>2.8121899999999997</v>
      </c>
      <c r="N47" s="20" t="s">
        <v>139</v>
      </c>
      <c r="O47" s="20"/>
      <c r="P47" s="33" t="e">
        <f>P48+P61+P64+P71</f>
        <v>#VALUE!</v>
      </c>
      <c r="Q47" s="33" t="e">
        <f>Q48+Q61+Q64+Q71</f>
        <v>#VALUE!</v>
      </c>
      <c r="R47" s="33" t="e">
        <f>R48+R61+R64+R71</f>
        <v>#VALUE!</v>
      </c>
      <c r="S47" s="33" t="e">
        <f>S48+S61+S64+S71</f>
        <v>#VALUE!</v>
      </c>
    </row>
    <row r="48" spans="1:19" s="19" customFormat="1" ht="62.4">
      <c r="A48" s="32" t="s">
        <v>79</v>
      </c>
      <c r="B48" s="35" t="s">
        <v>80</v>
      </c>
      <c r="C48" s="32" t="s">
        <v>32</v>
      </c>
      <c r="D48" s="20">
        <f>D49+D52</f>
        <v>2.8923739999999998</v>
      </c>
      <c r="E48" s="20">
        <f t="shared" ref="E48:S48" si="24">E49+E52</f>
        <v>0</v>
      </c>
      <c r="F48" s="20">
        <f t="shared" si="24"/>
        <v>0</v>
      </c>
      <c r="G48" s="20">
        <f t="shared" si="24"/>
        <v>0</v>
      </c>
      <c r="H48" s="20">
        <f t="shared" si="24"/>
        <v>0</v>
      </c>
      <c r="I48" s="20">
        <f t="shared" si="24"/>
        <v>2.4513470000000002</v>
      </c>
      <c r="J48" s="20">
        <f t="shared" si="24"/>
        <v>0.92326079999999999</v>
      </c>
      <c r="K48" s="20">
        <f t="shared" si="24"/>
        <v>2.812179</v>
      </c>
      <c r="L48" s="47">
        <v>2024</v>
      </c>
      <c r="M48" s="20">
        <f t="shared" si="24"/>
        <v>2.8121899999999997</v>
      </c>
      <c r="N48" s="20" t="s">
        <v>139</v>
      </c>
      <c r="O48" s="20"/>
      <c r="P48" s="20" t="e">
        <f t="shared" si="24"/>
        <v>#VALUE!</v>
      </c>
      <c r="Q48" s="20" t="e">
        <f t="shared" si="24"/>
        <v>#VALUE!</v>
      </c>
      <c r="R48" s="20" t="e">
        <f t="shared" si="24"/>
        <v>#VALUE!</v>
      </c>
      <c r="S48" s="20" t="e">
        <f t="shared" si="24"/>
        <v>#VALUE!</v>
      </c>
    </row>
    <row r="49" spans="1:19" s="18" customFormat="1" ht="31.2">
      <c r="A49" s="32" t="s">
        <v>81</v>
      </c>
      <c r="B49" s="35" t="s">
        <v>82</v>
      </c>
      <c r="C49" s="32" t="s">
        <v>32</v>
      </c>
      <c r="D49" s="20">
        <f>D50+D51</f>
        <v>2.8923739999999998</v>
      </c>
      <c r="E49" s="20">
        <f t="shared" ref="E49:S49" si="25">E50+E51</f>
        <v>0</v>
      </c>
      <c r="F49" s="20">
        <f t="shared" si="25"/>
        <v>0</v>
      </c>
      <c r="G49" s="20">
        <f t="shared" si="25"/>
        <v>0</v>
      </c>
      <c r="H49" s="20">
        <f t="shared" si="25"/>
        <v>0</v>
      </c>
      <c r="I49" s="20">
        <f t="shared" si="25"/>
        <v>2.4513470000000002</v>
      </c>
      <c r="J49" s="20">
        <f>J50+J51</f>
        <v>0.441</v>
      </c>
      <c r="K49" s="20">
        <f>K50+K51</f>
        <v>2.4102890000000001</v>
      </c>
      <c r="L49" s="47">
        <v>2024</v>
      </c>
      <c r="M49" s="20">
        <f>M50+M51</f>
        <v>2.4102999999999999</v>
      </c>
      <c r="N49" s="20" t="s">
        <v>139</v>
      </c>
      <c r="O49" s="20"/>
      <c r="P49" s="20">
        <v>0</v>
      </c>
      <c r="Q49" s="20">
        <v>0</v>
      </c>
      <c r="R49" s="20" t="e">
        <f t="shared" si="25"/>
        <v>#VALUE!</v>
      </c>
      <c r="S49" s="20" t="e">
        <f t="shared" si="25"/>
        <v>#VALUE!</v>
      </c>
    </row>
    <row r="50" spans="1:19" s="18" customFormat="1" ht="31.2">
      <c r="A50" s="45" t="s">
        <v>125</v>
      </c>
      <c r="B50" s="46" t="s">
        <v>126</v>
      </c>
      <c r="C50" s="43" t="s">
        <v>32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47">
        <v>2024</v>
      </c>
      <c r="M50" s="20">
        <v>0</v>
      </c>
      <c r="N50" s="20" t="s">
        <v>139</v>
      </c>
      <c r="O50" s="20"/>
      <c r="P50" s="20">
        <v>0</v>
      </c>
      <c r="Q50" s="20">
        <v>0</v>
      </c>
      <c r="R50" s="20" t="s">
        <v>74</v>
      </c>
      <c r="S50" s="20" t="s">
        <v>74</v>
      </c>
    </row>
    <row r="51" spans="1:19" s="62" customFormat="1" ht="46.8">
      <c r="A51" s="57" t="s">
        <v>127</v>
      </c>
      <c r="B51" s="63" t="s">
        <v>128</v>
      </c>
      <c r="C51" s="59" t="s">
        <v>129</v>
      </c>
      <c r="D51" s="60">
        <v>2.8923739999999998</v>
      </c>
      <c r="E51" s="60">
        <v>0</v>
      </c>
      <c r="F51" s="60">
        <v>0</v>
      </c>
      <c r="G51" s="60">
        <v>0</v>
      </c>
      <c r="H51" s="60">
        <v>0</v>
      </c>
      <c r="I51" s="60">
        <v>2.4513470000000002</v>
      </c>
      <c r="J51" s="60">
        <v>0.441</v>
      </c>
      <c r="K51" s="60">
        <v>2.4102890000000001</v>
      </c>
      <c r="L51" s="61">
        <v>2024</v>
      </c>
      <c r="M51" s="60">
        <v>2.4102999999999999</v>
      </c>
      <c r="N51" s="60" t="s">
        <v>139</v>
      </c>
      <c r="O51" s="60"/>
      <c r="P51" s="60">
        <v>0</v>
      </c>
      <c r="Q51" s="60">
        <v>2</v>
      </c>
      <c r="R51" s="60" t="s">
        <v>74</v>
      </c>
      <c r="S51" s="60" t="s">
        <v>74</v>
      </c>
    </row>
    <row r="52" spans="1:19" s="53" customFormat="1" ht="51.6" customHeight="1">
      <c r="A52" s="54" t="s">
        <v>83</v>
      </c>
      <c r="B52" s="55" t="s">
        <v>84</v>
      </c>
      <c r="C52" s="54" t="s">
        <v>32</v>
      </c>
      <c r="D52" s="51">
        <f>D53+D54+D55+D56</f>
        <v>0</v>
      </c>
      <c r="E52" s="51">
        <f t="shared" ref="E52:S52" si="26">E53+E54+E55+E56</f>
        <v>0</v>
      </c>
      <c r="F52" s="51">
        <f t="shared" si="26"/>
        <v>0</v>
      </c>
      <c r="G52" s="51">
        <f t="shared" si="26"/>
        <v>0</v>
      </c>
      <c r="H52" s="51">
        <f>H53+H54+H55+H56</f>
        <v>0</v>
      </c>
      <c r="I52" s="51">
        <f t="shared" si="26"/>
        <v>0</v>
      </c>
      <c r="J52" s="51">
        <f>J53+J54+J55+J56+J57+J58+J59+J60</f>
        <v>0.48226079999999999</v>
      </c>
      <c r="K52" s="51">
        <f>K53+K54+K55+K56+K57+K58+K59+K60</f>
        <v>0.40188999999999997</v>
      </c>
      <c r="L52" s="52">
        <v>2024</v>
      </c>
      <c r="M52" s="51">
        <f>M53+M54+M55+M56+M57+M58+M59+M60</f>
        <v>0.40188999999999997</v>
      </c>
      <c r="N52" s="51" t="s">
        <v>139</v>
      </c>
      <c r="O52" s="51"/>
      <c r="P52" s="51" t="e">
        <f t="shared" si="26"/>
        <v>#VALUE!</v>
      </c>
      <c r="Q52" s="51" t="e">
        <f t="shared" si="26"/>
        <v>#VALUE!</v>
      </c>
      <c r="R52" s="51" t="e">
        <f t="shared" si="26"/>
        <v>#VALUE!</v>
      </c>
      <c r="S52" s="51" t="e">
        <f t="shared" si="26"/>
        <v>#VALUE!</v>
      </c>
    </row>
    <row r="53" spans="1:19" s="53" customFormat="1" ht="51.6" customHeight="1">
      <c r="A53" s="49" t="s">
        <v>130</v>
      </c>
      <c r="B53" s="56" t="s">
        <v>131</v>
      </c>
      <c r="C53" s="50" t="s">
        <v>32</v>
      </c>
      <c r="D53" s="51">
        <v>0</v>
      </c>
      <c r="E53" s="51">
        <v>0</v>
      </c>
      <c r="F53" s="51">
        <v>0</v>
      </c>
      <c r="G53" s="51">
        <v>0</v>
      </c>
      <c r="H53" s="51">
        <v>0</v>
      </c>
      <c r="I53" s="51">
        <v>0</v>
      </c>
      <c r="J53" s="51">
        <v>0</v>
      </c>
      <c r="K53" s="51">
        <v>0</v>
      </c>
      <c r="L53" s="52">
        <v>2024</v>
      </c>
      <c r="M53" s="51">
        <v>0</v>
      </c>
      <c r="N53" s="51" t="s">
        <v>139</v>
      </c>
      <c r="O53" s="51"/>
      <c r="P53" s="51" t="s">
        <v>74</v>
      </c>
      <c r="Q53" s="51" t="s">
        <v>74</v>
      </c>
      <c r="R53" s="51" t="s">
        <v>74</v>
      </c>
      <c r="S53" s="51" t="s">
        <v>74</v>
      </c>
    </row>
    <row r="54" spans="1:19" s="53" customFormat="1" ht="51.6" customHeight="1">
      <c r="A54" s="49" t="s">
        <v>132</v>
      </c>
      <c r="B54" s="56" t="s">
        <v>133</v>
      </c>
      <c r="C54" s="50" t="s">
        <v>32</v>
      </c>
      <c r="D54" s="51">
        <v>0</v>
      </c>
      <c r="E54" s="51">
        <v>0</v>
      </c>
      <c r="F54" s="51">
        <v>0</v>
      </c>
      <c r="G54" s="51">
        <v>0</v>
      </c>
      <c r="H54" s="51">
        <v>0</v>
      </c>
      <c r="I54" s="51">
        <v>0</v>
      </c>
      <c r="J54" s="51">
        <v>0</v>
      </c>
      <c r="K54" s="51">
        <v>0</v>
      </c>
      <c r="L54" s="52">
        <v>2024</v>
      </c>
      <c r="M54" s="51">
        <v>0</v>
      </c>
      <c r="N54" s="51" t="s">
        <v>139</v>
      </c>
      <c r="O54" s="51"/>
      <c r="P54" s="51" t="s">
        <v>74</v>
      </c>
      <c r="Q54" s="51" t="s">
        <v>74</v>
      </c>
      <c r="R54" s="51" t="s">
        <v>74</v>
      </c>
      <c r="S54" s="51" t="s">
        <v>74</v>
      </c>
    </row>
    <row r="55" spans="1:19" s="53" customFormat="1" ht="51.6" customHeight="1">
      <c r="A55" s="49" t="s">
        <v>134</v>
      </c>
      <c r="B55" s="56" t="s">
        <v>135</v>
      </c>
      <c r="C55" s="50" t="s">
        <v>32</v>
      </c>
      <c r="D55" s="51">
        <v>0</v>
      </c>
      <c r="E55" s="51">
        <v>0</v>
      </c>
      <c r="F55" s="51">
        <v>0</v>
      </c>
      <c r="G55" s="51">
        <v>0</v>
      </c>
      <c r="H55" s="51">
        <v>0</v>
      </c>
      <c r="I55" s="51">
        <v>0</v>
      </c>
      <c r="J55" s="51">
        <v>0</v>
      </c>
      <c r="K55" s="51">
        <v>0</v>
      </c>
      <c r="L55" s="52">
        <v>2024</v>
      </c>
      <c r="M55" s="51">
        <v>0</v>
      </c>
      <c r="N55" s="51" t="s">
        <v>139</v>
      </c>
      <c r="O55" s="51"/>
      <c r="P55" s="51" t="s">
        <v>74</v>
      </c>
      <c r="Q55" s="51" t="s">
        <v>74</v>
      </c>
      <c r="R55" s="51" t="s">
        <v>74</v>
      </c>
      <c r="S55" s="51" t="s">
        <v>74</v>
      </c>
    </row>
    <row r="56" spans="1:19" s="53" customFormat="1" ht="51.6" customHeight="1">
      <c r="A56" s="49" t="s">
        <v>136</v>
      </c>
      <c r="B56" s="56" t="s">
        <v>137</v>
      </c>
      <c r="C56" s="50" t="s">
        <v>32</v>
      </c>
      <c r="D56" s="51">
        <v>0</v>
      </c>
      <c r="E56" s="51"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2">
        <v>2024</v>
      </c>
      <c r="M56" s="51">
        <v>0</v>
      </c>
      <c r="N56" s="51" t="s">
        <v>139</v>
      </c>
      <c r="O56" s="51"/>
      <c r="P56" s="51" t="s">
        <v>74</v>
      </c>
      <c r="Q56" s="51" t="s">
        <v>74</v>
      </c>
      <c r="R56" s="51" t="s">
        <v>74</v>
      </c>
      <c r="S56" s="51" t="s">
        <v>74</v>
      </c>
    </row>
    <row r="57" spans="1:19" s="62" customFormat="1" ht="51.6" customHeight="1">
      <c r="A57" s="57" t="s">
        <v>140</v>
      </c>
      <c r="B57" s="58" t="s">
        <v>144</v>
      </c>
      <c r="C57" s="59" t="s">
        <v>32</v>
      </c>
      <c r="D57" s="60">
        <v>0</v>
      </c>
      <c r="E57" s="60">
        <v>0</v>
      </c>
      <c r="F57" s="60">
        <v>0</v>
      </c>
      <c r="G57" s="60">
        <v>0</v>
      </c>
      <c r="H57" s="60">
        <v>0</v>
      </c>
      <c r="I57" s="60">
        <v>0</v>
      </c>
      <c r="J57" s="64">
        <v>8.8080000000000006E-2</v>
      </c>
      <c r="K57" s="64">
        <v>7.3402999999999996E-2</v>
      </c>
      <c r="L57" s="61">
        <v>2024</v>
      </c>
      <c r="M57" s="64">
        <v>7.3402999999999996E-2</v>
      </c>
      <c r="N57" s="60" t="s">
        <v>139</v>
      </c>
      <c r="O57" s="60"/>
      <c r="P57" s="60" t="s">
        <v>74</v>
      </c>
      <c r="Q57" s="60" t="s">
        <v>74</v>
      </c>
      <c r="R57" s="60" t="s">
        <v>74</v>
      </c>
      <c r="S57" s="60" t="s">
        <v>74</v>
      </c>
    </row>
    <row r="58" spans="1:19" s="62" customFormat="1" ht="51.6" customHeight="1">
      <c r="A58" s="57" t="s">
        <v>141</v>
      </c>
      <c r="B58" s="58" t="s">
        <v>145</v>
      </c>
      <c r="C58" s="59" t="s">
        <v>32</v>
      </c>
      <c r="D58" s="60">
        <v>0</v>
      </c>
      <c r="E58" s="60">
        <v>0</v>
      </c>
      <c r="F58" s="60">
        <v>0</v>
      </c>
      <c r="G58" s="60">
        <v>0</v>
      </c>
      <c r="H58" s="60">
        <v>0</v>
      </c>
      <c r="I58" s="60">
        <v>0</v>
      </c>
      <c r="J58" s="64">
        <v>8.8080000000000006E-2</v>
      </c>
      <c r="K58" s="64">
        <v>7.3402999999999996E-2</v>
      </c>
      <c r="L58" s="61">
        <v>2024</v>
      </c>
      <c r="M58" s="64">
        <v>7.3402999999999996E-2</v>
      </c>
      <c r="N58" s="60" t="s">
        <v>139</v>
      </c>
      <c r="O58" s="60"/>
      <c r="P58" s="60" t="s">
        <v>74</v>
      </c>
      <c r="Q58" s="60" t="s">
        <v>74</v>
      </c>
      <c r="R58" s="60" t="s">
        <v>74</v>
      </c>
      <c r="S58" s="60" t="s">
        <v>74</v>
      </c>
    </row>
    <row r="59" spans="1:19" s="62" customFormat="1" ht="51.6" customHeight="1">
      <c r="A59" s="57" t="s">
        <v>142</v>
      </c>
      <c r="B59" s="58" t="s">
        <v>146</v>
      </c>
      <c r="C59" s="59" t="s">
        <v>32</v>
      </c>
      <c r="D59" s="60">
        <v>0</v>
      </c>
      <c r="E59" s="60">
        <v>0</v>
      </c>
      <c r="F59" s="60">
        <v>0</v>
      </c>
      <c r="G59" s="60">
        <v>0</v>
      </c>
      <c r="H59" s="60">
        <v>0</v>
      </c>
      <c r="I59" s="60">
        <v>0</v>
      </c>
      <c r="J59" s="64">
        <v>0.129996</v>
      </c>
      <c r="K59" s="64">
        <v>0.10833</v>
      </c>
      <c r="L59" s="61">
        <v>2024</v>
      </c>
      <c r="M59" s="64">
        <v>0.10833</v>
      </c>
      <c r="N59" s="60" t="s">
        <v>139</v>
      </c>
      <c r="O59" s="60"/>
      <c r="P59" s="60" t="s">
        <v>74</v>
      </c>
      <c r="Q59" s="60" t="s">
        <v>74</v>
      </c>
      <c r="R59" s="60" t="s">
        <v>74</v>
      </c>
      <c r="S59" s="60" t="s">
        <v>74</v>
      </c>
    </row>
    <row r="60" spans="1:19" s="62" customFormat="1" ht="51.6" customHeight="1">
      <c r="A60" s="57" t="s">
        <v>143</v>
      </c>
      <c r="B60" s="58" t="s">
        <v>147</v>
      </c>
      <c r="C60" s="59" t="s">
        <v>32</v>
      </c>
      <c r="D60" s="60">
        <v>0</v>
      </c>
      <c r="E60" s="60">
        <v>0</v>
      </c>
      <c r="F60" s="60">
        <v>0</v>
      </c>
      <c r="G60" s="60">
        <v>0</v>
      </c>
      <c r="H60" s="60">
        <v>0</v>
      </c>
      <c r="I60" s="60">
        <v>0</v>
      </c>
      <c r="J60" s="64">
        <v>0.17610480000000001</v>
      </c>
      <c r="K60" s="64">
        <v>0.146754</v>
      </c>
      <c r="L60" s="61">
        <v>2024</v>
      </c>
      <c r="M60" s="64">
        <v>0.146754</v>
      </c>
      <c r="N60" s="60" t="s">
        <v>139</v>
      </c>
      <c r="O60" s="60"/>
      <c r="P60" s="60" t="s">
        <v>74</v>
      </c>
      <c r="Q60" s="60" t="s">
        <v>74</v>
      </c>
      <c r="R60" s="60" t="s">
        <v>74</v>
      </c>
      <c r="S60" s="60" t="s">
        <v>74</v>
      </c>
    </row>
    <row r="61" spans="1:19" s="19" customFormat="1" ht="46.8">
      <c r="A61" s="32" t="s">
        <v>85</v>
      </c>
      <c r="B61" s="35" t="s">
        <v>86</v>
      </c>
      <c r="C61" s="32" t="s">
        <v>32</v>
      </c>
      <c r="D61" s="20">
        <f>SUM(D62:D63)</f>
        <v>0</v>
      </c>
      <c r="E61" s="20">
        <f t="shared" ref="E61:S61" si="27">SUM(E62:E63)</f>
        <v>0</v>
      </c>
      <c r="F61" s="20">
        <f t="shared" si="27"/>
        <v>0</v>
      </c>
      <c r="G61" s="20">
        <f t="shared" si="27"/>
        <v>0</v>
      </c>
      <c r="H61" s="20">
        <f t="shared" si="27"/>
        <v>0</v>
      </c>
      <c r="I61" s="20">
        <f t="shared" si="27"/>
        <v>0</v>
      </c>
      <c r="J61" s="20">
        <f t="shared" si="27"/>
        <v>0</v>
      </c>
      <c r="K61" s="20">
        <f t="shared" si="27"/>
        <v>0</v>
      </c>
      <c r="L61" s="20" t="s">
        <v>74</v>
      </c>
      <c r="M61" s="20">
        <f t="shared" si="27"/>
        <v>0</v>
      </c>
      <c r="N61" s="20" t="s">
        <v>74</v>
      </c>
      <c r="O61" s="20"/>
      <c r="P61" s="20">
        <f t="shared" si="27"/>
        <v>0</v>
      </c>
      <c r="Q61" s="20">
        <f t="shared" si="27"/>
        <v>0</v>
      </c>
      <c r="R61" s="20">
        <f t="shared" si="27"/>
        <v>0</v>
      </c>
      <c r="S61" s="20">
        <f t="shared" si="27"/>
        <v>0</v>
      </c>
    </row>
    <row r="62" spans="1:19" s="18" customFormat="1" ht="31.2">
      <c r="A62" s="32" t="s">
        <v>87</v>
      </c>
      <c r="B62" s="35" t="s">
        <v>88</v>
      </c>
      <c r="C62" s="32" t="s">
        <v>32</v>
      </c>
      <c r="D62" s="20" t="s">
        <v>74</v>
      </c>
      <c r="E62" s="20" t="s">
        <v>74</v>
      </c>
      <c r="F62" s="20" t="s">
        <v>74</v>
      </c>
      <c r="G62" s="20" t="s">
        <v>74</v>
      </c>
      <c r="H62" s="20" t="s">
        <v>74</v>
      </c>
      <c r="I62" s="20" t="s">
        <v>74</v>
      </c>
      <c r="J62" s="20" t="s">
        <v>74</v>
      </c>
      <c r="K62" s="20" t="s">
        <v>74</v>
      </c>
      <c r="L62" s="20" t="s">
        <v>74</v>
      </c>
      <c r="M62" s="20" t="s">
        <v>74</v>
      </c>
      <c r="N62" s="20" t="s">
        <v>74</v>
      </c>
      <c r="O62" s="20"/>
      <c r="P62" s="20" t="s">
        <v>74</v>
      </c>
      <c r="Q62" s="20" t="s">
        <v>74</v>
      </c>
      <c r="R62" s="20" t="s">
        <v>74</v>
      </c>
      <c r="S62" s="20" t="s">
        <v>74</v>
      </c>
    </row>
    <row r="63" spans="1:19" s="19" customFormat="1" ht="31.2">
      <c r="A63" s="32" t="s">
        <v>89</v>
      </c>
      <c r="B63" s="35" t="s">
        <v>90</v>
      </c>
      <c r="C63" s="32" t="s">
        <v>32</v>
      </c>
      <c r="D63" s="20" t="s">
        <v>74</v>
      </c>
      <c r="E63" s="20" t="s">
        <v>74</v>
      </c>
      <c r="F63" s="20" t="s">
        <v>74</v>
      </c>
      <c r="G63" s="20" t="s">
        <v>74</v>
      </c>
      <c r="H63" s="20" t="s">
        <v>74</v>
      </c>
      <c r="I63" s="20" t="s">
        <v>74</v>
      </c>
      <c r="J63" s="20" t="s">
        <v>74</v>
      </c>
      <c r="K63" s="20" t="s">
        <v>74</v>
      </c>
      <c r="L63" s="20" t="s">
        <v>74</v>
      </c>
      <c r="M63" s="20" t="s">
        <v>74</v>
      </c>
      <c r="N63" s="20" t="s">
        <v>74</v>
      </c>
      <c r="O63" s="20"/>
      <c r="P63" s="20" t="s">
        <v>74</v>
      </c>
      <c r="Q63" s="20" t="s">
        <v>74</v>
      </c>
      <c r="R63" s="20" t="s">
        <v>74</v>
      </c>
      <c r="S63" s="20" t="s">
        <v>74</v>
      </c>
    </row>
    <row r="64" spans="1:19" s="19" customFormat="1" ht="31.2">
      <c r="A64" s="32" t="s">
        <v>91</v>
      </c>
      <c r="B64" s="35" t="s">
        <v>92</v>
      </c>
      <c r="C64" s="32" t="s">
        <v>32</v>
      </c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 t="s">
        <v>74</v>
      </c>
      <c r="M64" s="20">
        <v>0</v>
      </c>
      <c r="N64" s="20" t="s">
        <v>74</v>
      </c>
      <c r="O64" s="20"/>
      <c r="P64" s="33">
        <v>0</v>
      </c>
      <c r="Q64" s="33">
        <v>0</v>
      </c>
      <c r="R64" s="33">
        <v>0</v>
      </c>
      <c r="S64" s="33">
        <v>0</v>
      </c>
    </row>
    <row r="65" spans="1:19" s="19" customFormat="1" ht="31.5" hidden="1" customHeight="1">
      <c r="A65" s="40" t="s">
        <v>93</v>
      </c>
      <c r="B65" s="39" t="s">
        <v>94</v>
      </c>
      <c r="C65" s="40" t="s">
        <v>32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44">
        <v>0.12959999999999999</v>
      </c>
      <c r="J65" s="37">
        <v>0</v>
      </c>
      <c r="K65" s="38">
        <v>0</v>
      </c>
      <c r="L65" s="24"/>
      <c r="M65" s="38">
        <v>0</v>
      </c>
      <c r="N65" s="20" t="s">
        <v>74</v>
      </c>
      <c r="O65" s="24"/>
      <c r="P65" s="36">
        <v>0</v>
      </c>
      <c r="Q65" s="36">
        <v>0</v>
      </c>
      <c r="R65" s="36">
        <v>0</v>
      </c>
      <c r="S65" s="36">
        <v>0</v>
      </c>
    </row>
    <row r="66" spans="1:19" s="19" customFormat="1" ht="31.5" hidden="1" customHeight="1">
      <c r="A66" s="40" t="s">
        <v>95</v>
      </c>
      <c r="B66" s="39" t="s">
        <v>96</v>
      </c>
      <c r="C66" s="40" t="s">
        <v>32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37">
        <v>0</v>
      </c>
      <c r="J66" s="37">
        <v>0</v>
      </c>
      <c r="K66" s="38">
        <v>0</v>
      </c>
      <c r="L66" s="24"/>
      <c r="M66" s="38">
        <v>0</v>
      </c>
      <c r="N66" s="20" t="s">
        <v>74</v>
      </c>
      <c r="O66" s="24"/>
      <c r="P66" s="36">
        <v>0</v>
      </c>
      <c r="Q66" s="36">
        <v>0</v>
      </c>
      <c r="R66" s="36">
        <v>0</v>
      </c>
      <c r="S66" s="36">
        <v>0</v>
      </c>
    </row>
    <row r="67" spans="1:19" s="19" customFormat="1" ht="47.25" hidden="1" customHeight="1">
      <c r="A67" s="40" t="s">
        <v>97</v>
      </c>
      <c r="B67" s="39" t="s">
        <v>98</v>
      </c>
      <c r="C67" s="40" t="s">
        <v>32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37">
        <v>0</v>
      </c>
      <c r="J67" s="37">
        <v>0</v>
      </c>
      <c r="K67" s="38">
        <v>0</v>
      </c>
      <c r="L67" s="24"/>
      <c r="M67" s="38">
        <v>0</v>
      </c>
      <c r="N67" s="20" t="s">
        <v>74</v>
      </c>
      <c r="O67" s="24"/>
      <c r="P67" s="36">
        <v>0</v>
      </c>
      <c r="Q67" s="36">
        <v>0</v>
      </c>
      <c r="R67" s="36">
        <v>0</v>
      </c>
      <c r="S67" s="36">
        <v>0</v>
      </c>
    </row>
    <row r="68" spans="1:19" s="19" customFormat="1" ht="47.25" hidden="1" customHeight="1">
      <c r="A68" s="40" t="s">
        <v>99</v>
      </c>
      <c r="B68" s="39" t="s">
        <v>100</v>
      </c>
      <c r="C68" s="40" t="s">
        <v>32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37">
        <v>0</v>
      </c>
      <c r="J68" s="37">
        <v>0</v>
      </c>
      <c r="K68" s="38">
        <v>0</v>
      </c>
      <c r="L68" s="24"/>
      <c r="M68" s="38">
        <v>0</v>
      </c>
      <c r="N68" s="20" t="s">
        <v>74</v>
      </c>
      <c r="O68" s="24"/>
      <c r="P68" s="36">
        <v>0</v>
      </c>
      <c r="Q68" s="36">
        <v>0</v>
      </c>
      <c r="R68" s="36">
        <v>0</v>
      </c>
      <c r="S68" s="36">
        <v>0</v>
      </c>
    </row>
    <row r="69" spans="1:19" s="19" customFormat="1" ht="47.25" hidden="1" customHeight="1">
      <c r="A69" s="40" t="s">
        <v>101</v>
      </c>
      <c r="B69" s="39" t="s">
        <v>102</v>
      </c>
      <c r="C69" s="40" t="s">
        <v>32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37">
        <v>0</v>
      </c>
      <c r="J69" s="37">
        <v>0</v>
      </c>
      <c r="K69" s="38">
        <v>0</v>
      </c>
      <c r="L69" s="24"/>
      <c r="M69" s="38">
        <v>0</v>
      </c>
      <c r="N69" s="20" t="s">
        <v>74</v>
      </c>
      <c r="O69" s="24"/>
      <c r="P69" s="36">
        <v>0</v>
      </c>
      <c r="Q69" s="36">
        <v>0</v>
      </c>
      <c r="R69" s="36">
        <v>0</v>
      </c>
      <c r="S69" s="36">
        <v>0</v>
      </c>
    </row>
    <row r="70" spans="1:19" s="19" customFormat="1" ht="47.25" hidden="1" customHeight="1">
      <c r="A70" s="40" t="s">
        <v>103</v>
      </c>
      <c r="B70" s="39" t="s">
        <v>104</v>
      </c>
      <c r="C70" s="40" t="s">
        <v>32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37">
        <v>0</v>
      </c>
      <c r="J70" s="37">
        <v>0</v>
      </c>
      <c r="K70" s="38">
        <v>0</v>
      </c>
      <c r="L70" s="24"/>
      <c r="M70" s="38">
        <v>0</v>
      </c>
      <c r="N70" s="20" t="s">
        <v>74</v>
      </c>
      <c r="O70" s="24"/>
      <c r="P70" s="36">
        <v>0</v>
      </c>
      <c r="Q70" s="36">
        <v>0</v>
      </c>
      <c r="R70" s="36">
        <v>0</v>
      </c>
      <c r="S70" s="36">
        <v>0</v>
      </c>
    </row>
    <row r="71" spans="1:19" s="19" customFormat="1" ht="47.25" hidden="1" customHeight="1">
      <c r="A71" s="41" t="s">
        <v>105</v>
      </c>
      <c r="B71" s="42" t="s">
        <v>106</v>
      </c>
      <c r="C71" s="40" t="s">
        <v>32</v>
      </c>
      <c r="D71" s="20">
        <f>SUM(D72:D73)</f>
        <v>0</v>
      </c>
      <c r="E71" s="20">
        <f t="shared" ref="E71:J71" si="28">SUM(E72:E73)</f>
        <v>0</v>
      </c>
      <c r="F71" s="20">
        <f t="shared" si="28"/>
        <v>0</v>
      </c>
      <c r="G71" s="20">
        <f t="shared" si="28"/>
        <v>0</v>
      </c>
      <c r="H71" s="20">
        <f t="shared" si="28"/>
        <v>0</v>
      </c>
      <c r="I71" s="20">
        <f t="shared" si="28"/>
        <v>0</v>
      </c>
      <c r="J71" s="20">
        <f t="shared" si="28"/>
        <v>0</v>
      </c>
      <c r="K71" s="20">
        <f t="shared" ref="K71" si="29">SUM(K72:K73)</f>
        <v>0</v>
      </c>
      <c r="L71" s="20"/>
      <c r="M71" s="20">
        <f t="shared" ref="M71" si="30">SUM(M72:M73)</f>
        <v>0</v>
      </c>
      <c r="N71" s="20" t="s">
        <v>74</v>
      </c>
      <c r="O71" s="20"/>
      <c r="P71" s="33" t="e">
        <f>P72+P73</f>
        <v>#REF!</v>
      </c>
      <c r="Q71" s="33" t="e">
        <f>Q72+Q73</f>
        <v>#REF!</v>
      </c>
      <c r="R71" s="33" t="e">
        <f>R72+R73</f>
        <v>#REF!</v>
      </c>
      <c r="S71" s="33" t="e">
        <f>S72+S73</f>
        <v>#REF!</v>
      </c>
    </row>
    <row r="72" spans="1:19" s="18" customFormat="1" ht="31.5" hidden="1" customHeight="1">
      <c r="A72" s="40" t="s">
        <v>107</v>
      </c>
      <c r="B72" s="39" t="s">
        <v>108</v>
      </c>
      <c r="C72" s="40" t="s">
        <v>32</v>
      </c>
      <c r="D72" s="20" t="s">
        <v>74</v>
      </c>
      <c r="E72" s="20" t="s">
        <v>74</v>
      </c>
      <c r="F72" s="20" t="s">
        <v>74</v>
      </c>
      <c r="G72" s="20" t="s">
        <v>74</v>
      </c>
      <c r="H72" s="20" t="s">
        <v>74</v>
      </c>
      <c r="I72" s="20" t="s">
        <v>74</v>
      </c>
      <c r="J72" s="20" t="s">
        <v>74</v>
      </c>
      <c r="K72" s="20" t="s">
        <v>74</v>
      </c>
      <c r="L72" s="20" t="s">
        <v>74</v>
      </c>
      <c r="M72" s="20" t="s">
        <v>74</v>
      </c>
      <c r="N72" s="20" t="s">
        <v>74</v>
      </c>
      <c r="O72" s="20"/>
      <c r="P72" s="33" t="e">
        <f>#REF!</f>
        <v>#REF!</v>
      </c>
      <c r="Q72" s="33" t="e">
        <f>#REF!</f>
        <v>#REF!</v>
      </c>
      <c r="R72" s="33" t="e">
        <f>#REF!</f>
        <v>#REF!</v>
      </c>
      <c r="S72" s="33" t="e">
        <f>#REF!</f>
        <v>#REF!</v>
      </c>
    </row>
    <row r="73" spans="1:19" s="19" customFormat="1" ht="47.25" hidden="1" customHeight="1">
      <c r="A73" s="40" t="s">
        <v>109</v>
      </c>
      <c r="B73" s="39" t="s">
        <v>110</v>
      </c>
      <c r="C73" s="40" t="s">
        <v>32</v>
      </c>
      <c r="D73" s="20" t="s">
        <v>74</v>
      </c>
      <c r="E73" s="20" t="s">
        <v>74</v>
      </c>
      <c r="F73" s="20" t="s">
        <v>74</v>
      </c>
      <c r="G73" s="20" t="s">
        <v>74</v>
      </c>
      <c r="H73" s="20" t="s">
        <v>74</v>
      </c>
      <c r="I73" s="20" t="s">
        <v>74</v>
      </c>
      <c r="J73" s="20" t="s">
        <v>74</v>
      </c>
      <c r="K73" s="20" t="s">
        <v>74</v>
      </c>
      <c r="L73" s="20" t="s">
        <v>74</v>
      </c>
      <c r="M73" s="20" t="s">
        <v>74</v>
      </c>
      <c r="N73" s="20" t="s">
        <v>74</v>
      </c>
      <c r="O73" s="24"/>
      <c r="P73" s="36">
        <v>0</v>
      </c>
      <c r="Q73" s="36">
        <v>0</v>
      </c>
      <c r="R73" s="36">
        <v>0</v>
      </c>
      <c r="S73" s="36">
        <v>0</v>
      </c>
    </row>
    <row r="74" spans="1:19" s="19" customFormat="1" ht="63" hidden="1" customHeight="1">
      <c r="A74" s="41" t="s">
        <v>111</v>
      </c>
      <c r="B74" s="42" t="s">
        <v>112</v>
      </c>
      <c r="C74" s="40" t="s">
        <v>32</v>
      </c>
      <c r="D74" s="20">
        <f>D75+D76</f>
        <v>0</v>
      </c>
      <c r="E74" s="20">
        <f t="shared" ref="E74:S74" si="31">E75+E76</f>
        <v>0</v>
      </c>
      <c r="F74" s="20">
        <f t="shared" si="31"/>
        <v>0</v>
      </c>
      <c r="G74" s="20">
        <f t="shared" si="31"/>
        <v>0</v>
      </c>
      <c r="H74" s="20">
        <f t="shared" si="31"/>
        <v>0</v>
      </c>
      <c r="I74" s="20">
        <f t="shared" si="31"/>
        <v>0</v>
      </c>
      <c r="J74" s="20">
        <f t="shared" si="31"/>
        <v>0</v>
      </c>
      <c r="K74" s="20">
        <f t="shared" ref="K74" si="32">K75+K76</f>
        <v>0</v>
      </c>
      <c r="L74" s="20"/>
      <c r="M74" s="20">
        <f t="shared" ref="M74" si="33">M75+M76</f>
        <v>0</v>
      </c>
      <c r="N74" s="20" t="s">
        <v>74</v>
      </c>
      <c r="O74" s="20"/>
      <c r="P74" s="33">
        <f t="shared" si="31"/>
        <v>0</v>
      </c>
      <c r="Q74" s="33">
        <f t="shared" si="31"/>
        <v>0</v>
      </c>
      <c r="R74" s="33">
        <f t="shared" si="31"/>
        <v>0</v>
      </c>
      <c r="S74" s="33">
        <f t="shared" si="31"/>
        <v>0</v>
      </c>
    </row>
    <row r="75" spans="1:19" s="19" customFormat="1" ht="47.25" hidden="1" customHeight="1">
      <c r="A75" s="40" t="s">
        <v>113</v>
      </c>
      <c r="B75" s="39" t="s">
        <v>114</v>
      </c>
      <c r="C75" s="40" t="s">
        <v>32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37">
        <v>0</v>
      </c>
      <c r="J75" s="37">
        <v>0</v>
      </c>
      <c r="K75" s="38">
        <v>0</v>
      </c>
      <c r="L75" s="24"/>
      <c r="M75" s="38">
        <v>0</v>
      </c>
      <c r="N75" s="20" t="s">
        <v>74</v>
      </c>
      <c r="O75" s="24"/>
      <c r="P75" s="36">
        <v>0</v>
      </c>
      <c r="Q75" s="36">
        <v>0</v>
      </c>
      <c r="R75" s="36">
        <v>0</v>
      </c>
      <c r="S75" s="36">
        <v>0</v>
      </c>
    </row>
    <row r="76" spans="1:19" s="19" customFormat="1" ht="47.25" hidden="1" customHeight="1">
      <c r="A76" s="40" t="s">
        <v>115</v>
      </c>
      <c r="B76" s="39" t="s">
        <v>116</v>
      </c>
      <c r="C76" s="40" t="s">
        <v>32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37">
        <v>0</v>
      </c>
      <c r="J76" s="37">
        <v>0</v>
      </c>
      <c r="K76" s="38">
        <v>0</v>
      </c>
      <c r="L76" s="24"/>
      <c r="M76" s="38">
        <v>0</v>
      </c>
      <c r="N76" s="20" t="s">
        <v>74</v>
      </c>
      <c r="O76" s="24"/>
      <c r="P76" s="36">
        <v>0</v>
      </c>
      <c r="Q76" s="36">
        <v>0</v>
      </c>
      <c r="R76" s="36">
        <v>0</v>
      </c>
      <c r="S76" s="36">
        <v>0</v>
      </c>
    </row>
    <row r="77" spans="1:19" s="18" customFormat="1" ht="31.5" hidden="1" customHeight="1">
      <c r="A77" s="41" t="s">
        <v>117</v>
      </c>
      <c r="B77" s="42" t="s">
        <v>118</v>
      </c>
      <c r="C77" s="40" t="s">
        <v>32</v>
      </c>
      <c r="D77" s="20" t="s">
        <v>74</v>
      </c>
      <c r="E77" s="20" t="s">
        <v>74</v>
      </c>
      <c r="F77" s="20" t="s">
        <v>74</v>
      </c>
      <c r="G77" s="20" t="s">
        <v>74</v>
      </c>
      <c r="H77" s="20" t="s">
        <v>74</v>
      </c>
      <c r="I77" s="20" t="s">
        <v>74</v>
      </c>
      <c r="J77" s="20" t="s">
        <v>74</v>
      </c>
      <c r="K77" s="20" t="s">
        <v>74</v>
      </c>
      <c r="L77" s="20" t="s">
        <v>74</v>
      </c>
      <c r="M77" s="20" t="s">
        <v>74</v>
      </c>
      <c r="N77" s="20" t="s">
        <v>74</v>
      </c>
      <c r="O77" s="20"/>
      <c r="P77" s="33" t="e">
        <f>#REF!+#REF!+#REF!+#REF!+#REF!+#REF!+#REF!</f>
        <v>#REF!</v>
      </c>
      <c r="Q77" s="33" t="e">
        <f>#REF!+#REF!+#REF!+#REF!+#REF!+#REF!+#REF!</f>
        <v>#REF!</v>
      </c>
      <c r="R77" s="33" t="e">
        <f>#REF!+#REF!+#REF!+#REF!+#REF!+#REF!+#REF!</f>
        <v>#REF!</v>
      </c>
      <c r="S77" s="33" t="e">
        <f>#REF!+#REF!+#REF!+#REF!+#REF!+#REF!+#REF!</f>
        <v>#REF!</v>
      </c>
    </row>
    <row r="78" spans="1:19" s="19" customFormat="1" ht="31.5" hidden="1" customHeight="1">
      <c r="A78" s="41" t="s">
        <v>119</v>
      </c>
      <c r="B78" s="42" t="s">
        <v>120</v>
      </c>
      <c r="C78" s="40" t="s">
        <v>32</v>
      </c>
      <c r="D78" s="20" t="s">
        <v>74</v>
      </c>
      <c r="E78" s="20" t="s">
        <v>74</v>
      </c>
      <c r="F78" s="20" t="s">
        <v>74</v>
      </c>
      <c r="G78" s="20" t="s">
        <v>74</v>
      </c>
      <c r="H78" s="20" t="s">
        <v>74</v>
      </c>
      <c r="I78" s="20" t="s">
        <v>74</v>
      </c>
      <c r="J78" s="20" t="s">
        <v>74</v>
      </c>
      <c r="K78" s="20" t="s">
        <v>74</v>
      </c>
      <c r="L78" s="20" t="s">
        <v>74</v>
      </c>
      <c r="M78" s="20" t="s">
        <v>74</v>
      </c>
      <c r="N78" s="20" t="s">
        <v>74</v>
      </c>
      <c r="O78" s="24"/>
      <c r="P78" s="36">
        <v>0</v>
      </c>
      <c r="Q78" s="36">
        <v>0</v>
      </c>
      <c r="R78" s="36">
        <v>0</v>
      </c>
      <c r="S78" s="36">
        <v>0</v>
      </c>
    </row>
    <row r="79" spans="1:19" s="18" customFormat="1" ht="31.2">
      <c r="A79" s="41" t="s">
        <v>121</v>
      </c>
      <c r="B79" s="42" t="s">
        <v>122</v>
      </c>
      <c r="C79" s="41" t="s">
        <v>32</v>
      </c>
      <c r="D79" s="20">
        <v>0</v>
      </c>
      <c r="E79" s="20">
        <v>0</v>
      </c>
      <c r="F79" s="20">
        <v>0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20" t="s">
        <v>74</v>
      </c>
      <c r="M79" s="20">
        <v>0</v>
      </c>
      <c r="N79" s="20" t="s">
        <v>74</v>
      </c>
      <c r="O79" s="20"/>
      <c r="P79" s="33">
        <v>0</v>
      </c>
      <c r="Q79" s="33">
        <v>0</v>
      </c>
      <c r="R79" s="33">
        <v>0</v>
      </c>
      <c r="S79" s="33">
        <v>0</v>
      </c>
    </row>
  </sheetData>
  <autoFilter ref="A20:S79"/>
  <mergeCells count="18">
    <mergeCell ref="F16:J17"/>
    <mergeCell ref="K16:K18"/>
    <mergeCell ref="L16:M17"/>
    <mergeCell ref="A16:A18"/>
    <mergeCell ref="B16:B18"/>
    <mergeCell ref="C16:C18"/>
    <mergeCell ref="D16:D18"/>
    <mergeCell ref="E16:E18"/>
    <mergeCell ref="A6:S6"/>
    <mergeCell ref="A8:S8"/>
    <mergeCell ref="A9:S9"/>
    <mergeCell ref="A12:S12"/>
    <mergeCell ref="A15:R15"/>
    <mergeCell ref="N16:N18"/>
    <mergeCell ref="O16:O18"/>
    <mergeCell ref="P16:S16"/>
    <mergeCell ref="P17:Q17"/>
    <mergeCell ref="R17:S17"/>
  </mergeCells>
  <pageMargins left="0.70866141732283472" right="0.70866141732283472" top="0.74803149606299213" bottom="0.74803149606299213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Селезнева Светлана Владимировна</dc:creator>
  <cp:lastModifiedBy>User</cp:lastModifiedBy>
  <dcterms:created xsi:type="dcterms:W3CDTF">2019-02-26T11:01:26Z</dcterms:created>
  <dcterms:modified xsi:type="dcterms:W3CDTF">2023-06-16T06:36:08Z</dcterms:modified>
</cp:coreProperties>
</file>