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D9CC393C-E693-469D-B435-FE259BBAF77D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Лист1" sheetId="1" r:id="rId1"/>
  </sheets>
  <definedNames>
    <definedName name="_xlnm._FilterDatabase" localSheetId="0" hidden="1">Лист1!$A$16:$W$53</definedName>
    <definedName name="sub_1001" localSheetId="0">Лист1!#REF!</definedName>
    <definedName name="sub_2001" localSheetId="0">Лист1!$A$11</definedName>
    <definedName name="_xlnm.Print_Area" localSheetId="0">Лист1!$A$1:$W$53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6" i="1" l="1"/>
  <c r="U27" i="1"/>
  <c r="U28" i="1"/>
  <c r="U30" i="1"/>
  <c r="U31" i="1"/>
  <c r="U33" i="1"/>
  <c r="U34" i="1"/>
  <c r="U35" i="1"/>
  <c r="U36" i="1"/>
  <c r="U37" i="1"/>
  <c r="U38" i="1"/>
  <c r="U39" i="1"/>
  <c r="U40" i="1"/>
  <c r="U41" i="1"/>
  <c r="U42" i="1"/>
  <c r="U43" i="1"/>
  <c r="U46" i="1"/>
  <c r="U47" i="1"/>
  <c r="U48" i="1"/>
  <c r="U49" i="1"/>
  <c r="U50" i="1"/>
  <c r="U51" i="1"/>
  <c r="U52" i="1"/>
  <c r="U53" i="1"/>
  <c r="E53" i="1"/>
  <c r="E52" i="1"/>
  <c r="E51" i="1"/>
  <c r="E45" i="1" s="1"/>
  <c r="E39" i="1" s="1"/>
  <c r="E33" i="1" s="1"/>
  <c r="E27" i="1" s="1"/>
  <c r="E21" i="1" s="1"/>
  <c r="E50" i="1"/>
  <c r="E44" i="1" s="1"/>
  <c r="E38" i="1" s="1"/>
  <c r="E32" i="1" s="1"/>
  <c r="E26" i="1" s="1"/>
  <c r="E20" i="1" s="1"/>
  <c r="E49" i="1"/>
  <c r="E48" i="1"/>
  <c r="E47" i="1"/>
  <c r="E41" i="1" s="1"/>
  <c r="E35" i="1" s="1"/>
  <c r="E29" i="1" s="1"/>
  <c r="E23" i="1" s="1"/>
  <c r="E17" i="1" s="1"/>
  <c r="E46" i="1"/>
  <c r="E40" i="1" s="1"/>
  <c r="E34" i="1" s="1"/>
  <c r="E28" i="1" s="1"/>
  <c r="E22" i="1" s="1"/>
  <c r="E43" i="1"/>
  <c r="E37" i="1" s="1"/>
  <c r="E31" i="1" s="1"/>
  <c r="E25" i="1" s="1"/>
  <c r="E19" i="1" s="1"/>
  <c r="E42" i="1"/>
  <c r="E36" i="1" s="1"/>
  <c r="E30" i="1" s="1"/>
  <c r="E24" i="1" s="1"/>
  <c r="E18" i="1" s="1"/>
  <c r="D44" i="1"/>
  <c r="D49" i="1"/>
  <c r="F49" i="1"/>
  <c r="F46" i="1"/>
  <c r="F45" i="1" s="1"/>
  <c r="F44" i="1" s="1"/>
  <c r="U44" i="1" s="1"/>
  <c r="F41" i="1"/>
  <c r="F32" i="1"/>
  <c r="U32" i="1" s="1"/>
  <c r="F29" i="1"/>
  <c r="U29" i="1" s="1"/>
  <c r="F25" i="1"/>
  <c r="U25" i="1" s="1"/>
  <c r="D46" i="1"/>
  <c r="D41" i="1"/>
  <c r="D32" i="1"/>
  <c r="D29" i="1"/>
  <c r="D25" i="1"/>
  <c r="U45" i="1" l="1"/>
  <c r="D24" i="1"/>
  <c r="F19" i="1"/>
  <c r="U19" i="1" s="1"/>
  <c r="D45" i="1"/>
  <c r="D19" i="1" s="1"/>
  <c r="F24" i="1"/>
  <c r="F18" i="1" l="1"/>
  <c r="U18" i="1" s="1"/>
  <c r="U24" i="1"/>
  <c r="F23" i="1"/>
  <c r="D18" i="1"/>
  <c r="D23" i="1"/>
  <c r="D22" i="1" s="1"/>
  <c r="D21" i="1" s="1"/>
  <c r="D20" i="1" s="1"/>
  <c r="F22" i="1" l="1"/>
  <c r="U23" i="1"/>
  <c r="D17" i="1"/>
  <c r="U22" i="1" l="1"/>
  <c r="F21" i="1"/>
  <c r="F20" i="1" l="1"/>
  <c r="U21" i="1"/>
  <c r="U20" i="1" l="1"/>
  <c r="F17" i="1"/>
  <c r="U17" i="1" s="1"/>
</calcChain>
</file>

<file path=xl/sharedStrings.xml><?xml version="1.0" encoding="utf-8"?>
<sst xmlns="http://schemas.openxmlformats.org/spreadsheetml/2006/main" count="163" uniqueCount="97">
  <si>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</si>
  <si>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</si>
  <si>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</si>
  <si>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</si>
  <si>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</si>
  <si>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Причины отклонений</t>
  </si>
  <si>
    <t>%</t>
  </si>
  <si>
    <t>к приказу Минэнерго России</t>
  </si>
  <si>
    <t>от " 25 " апреля 2018 г. N 320</t>
  </si>
  <si>
    <t>Первоначальная стоимость принимаемых к учету основных средств и нематериальных активов, млн. рублей(без НДС)</t>
  </si>
  <si>
    <t>нематериальные активы</t>
  </si>
  <si>
    <t>основные средства</t>
  </si>
  <si>
    <t>млн. рублей (без НДС)</t>
  </si>
  <si>
    <t>МВхА</t>
  </si>
  <si>
    <t>Мвар</t>
  </si>
  <si>
    <t>км ЛЭП</t>
  </si>
  <si>
    <t>МВт</t>
  </si>
  <si>
    <t>Другое</t>
  </si>
  <si>
    <t>Отклонение от плана ввода основных средств по итогам отчетного периода</t>
  </si>
  <si>
    <t>7</t>
  </si>
  <si>
    <t>8</t>
  </si>
  <si>
    <t>9</t>
  </si>
  <si>
    <t>10</t>
  </si>
  <si>
    <t>11</t>
  </si>
  <si>
    <t>4</t>
  </si>
  <si>
    <t>Приложение N 3</t>
  </si>
  <si>
    <t>Форма 3. Отчет</t>
  </si>
  <si>
    <t>об исполнении плана ввода основных средств по инвестиционным проектам инвестиционной программы</t>
  </si>
  <si>
    <t>5</t>
  </si>
  <si>
    <t>6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</si>
  <si>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</si>
  <si>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</si>
  <si>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</si>
  <si>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</si>
  <si>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</si>
  <si>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</si>
  <si>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</si>
  <si>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</si>
  <si>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</si>
  <si>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</si>
  <si>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</si>
  <si>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</si>
  <si>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за 2023 год</t>
  </si>
  <si>
    <t>Отчет о реализации инвестиционной программы ООО "Промэнерго"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</si>
  <si>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</si>
  <si>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 г. № 31</t>
  </si>
  <si>
    <t>ВСЕГО по инвестиционной программе, в том числе:</t>
  </si>
  <si>
    <t>Г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</si>
  <si>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</si>
  <si>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</si>
  <si>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</si>
  <si>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</si>
  <si>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</si>
  <si>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</si>
  <si>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</si>
  <si>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</si>
  <si>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</si>
  <si>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</si>
  <si>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</si>
  <si>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</si>
  <si>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</si>
  <si>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</si>
  <si>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</si>
  <si>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</si>
  <si>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</si>
  <si>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</si>
  <si>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</si>
  <si>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</si>
  <si>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</si>
  <si>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</si>
  <si>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</si>
  <si>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</si>
  <si>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</si>
  <si>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</si>
  <si>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</si>
  <si>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Реконструкция ТРП-1 по адресу: г. Балаково, ул. Саратовское шоссе за р. Сазанлей, центральной части города</t>
  </si>
  <si>
    <t>O_1-2024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</si>
  <si>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</si>
  <si>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</si>
  <si>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</si>
  <si>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</si>
  <si>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</si>
  <si>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нд</t>
  </si>
  <si>
    <t>Принятие основных средств и нематериальных активов к бухгалтерскому учету в 2023 году</t>
  </si>
  <si>
    <t>0</t>
  </si>
  <si>
    <t>0.1</t>
  </si>
  <si>
    <t>0.2</t>
  </si>
  <si>
    <t>1.2</t>
  </si>
  <si>
    <t>1.2.1</t>
  </si>
  <si>
    <t>1.2.1.1</t>
  </si>
  <si>
    <t>1.2.1.1.1</t>
  </si>
  <si>
    <t>1.2.1.1.2</t>
  </si>
  <si>
    <t>1.2.1.2</t>
  </si>
  <si>
    <t>1.2.1.2.1</t>
  </si>
  <si>
    <t>1.2.1.2.2</t>
  </si>
  <si>
    <t>1.2.1.2.3</t>
  </si>
  <si>
    <t>1.2.1.2.4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</si>
</sst>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6" formatCode="0.00000"/>
    <numFmt numFmtId="167" formatCode="0.0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sz val="11"/>
      <color theme="1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8" fillId="0" borderId="0"/>
    <xf numFmtId="0" fontId="9" fillId="0" borderId="0"/>
    <xf numFmtId="0" fontId="1" fillId="0" borderId="0"/>
  </cellStyleXfs>
  <cellXfs count="46">
    <xf numFmtId="0" fontId="0" fillId="0" borderId="0" xfId="0"/>
    <xf numFmtId="0" fontId="5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top"/>
    </xf>
    <xf numFmtId="164" fontId="5" fillId="0" borderId="0" xfId="0" applyNumberFormat="1" applyFont="1" applyFill="1" applyAlignment="1">
      <alignment vertical="top"/>
    </xf>
    <xf numFmtId="2" fontId="3" fillId="0" borderId="1" xfId="0" applyNumberFormat="1" applyFont="1" applyFill="1" applyBorder="1" applyAlignment="1">
      <alignment horizontal="center" vertical="top" wrapText="1"/>
    </xf>
    <xf numFmtId="166" fontId="5" fillId="0" borderId="0" xfId="0" applyNumberFormat="1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10" fillId="0" borderId="1" xfId="3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0" fillId="0" borderId="1" xfId="3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1" xfId="4" applyFont="1" applyBorder="1" applyAlignment="1">
      <alignment horizontal="center" vertical="center" wrapText="1" readingOrder="1"/>
    </xf>
    <xf numFmtId="167" fontId="11" fillId="0" borderId="1" xfId="0" applyNumberFormat="1" applyFont="1" applyBorder="1" applyAlignment="1">
      <alignment horizontal="center" vertical="center" wrapText="1"/>
    </xf>
    <xf numFmtId="167" fontId="14" fillId="0" borderId="1" xfId="3" applyNumberFormat="1" applyFont="1" applyBorder="1" applyAlignment="1">
      <alignment horizontal="center" vertical="center"/>
    </xf>
    <xf numFmtId="0" fontId="15" fillId="0" borderId="1" xfId="3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 wrapText="1"/>
    </xf>
    <xf numFmtId="0" fontId="15" fillId="0" borderId="1" xfId="0" quotePrefix="1" applyFont="1" applyBorder="1" applyAlignment="1">
      <alignment horizontal="center" vertical="center"/>
    </xf>
    <xf numFmtId="14" fontId="11" fillId="0" borderId="1" xfId="0" quotePrefix="1" applyNumberFormat="1" applyFont="1" applyBorder="1" applyAlignment="1">
      <alignment horizontal="right" vertical="center" wrapText="1"/>
    </xf>
  </cellXfs>
  <cellStyles count="5">
    <cellStyle name="Обычный" xfId="0" builtinId="0"/>
    <cellStyle name="Обычный 11" xfId="2" xr:uid="{00000000-0005-0000-0000-000001000000}"/>
    <cellStyle name="Обычный 7" xfId="3" xr:uid="{BAB6862B-5CD1-4216-9D1F-5B75F76FE107}"/>
    <cellStyle name="Обычный 8" xfId="4" xr:uid="{D164550F-2E60-45C8-96AD-B37F3D3E712C}"/>
    <cellStyle name="Обычный_ПЛАН 2009 ИСПРАВЛЕННЫЙ" xfId="1" xr:uid="{00000000-0005-0000-0000-000002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54"/>
  <sheetViews>
    <sheetView tabSelected="1" view="pageBreakPreview" zoomScale="70" zoomScaleNormal="85" zoomScaleSheetLayoutView="70" workbookViewId="0">
      <pane ySplit="15" topLeftCell="A19" activePane="bottomLeft" state="frozen"/>
      <selection activeCell="U1" sqref="U1"/>
      <selection pane="bottomLeft" activeCell="B49" sqref="B49"/>
    </sheetView>
  </sheetViews>
  <sheetFormatPr defaultRowHeight="14.25" x14ac:dyDescent="0.25"/>
  <cols>
    <col min="1" max="1" width="11.28515625" style="1" customWidth="1"/>
    <col min="2" max="2" width="47.42578125" style="1" customWidth="1"/>
    <col min="3" max="3" width="19.140625" style="1" customWidth="1"/>
    <col min="4" max="4" width="20.85546875" style="1" customWidth="1"/>
    <col min="5" max="6" width="11.7109375" style="1" customWidth="1"/>
    <col min="7" max="7" width="7.140625" style="1" customWidth="1"/>
    <col min="8" max="8" width="11.7109375" style="1" customWidth="1"/>
    <col min="9" max="9" width="8.7109375" style="1" customWidth="1"/>
    <col min="10" max="10" width="11.7109375" style="1" customWidth="1"/>
    <col min="11" max="11" width="10.140625" style="1" bestFit="1" customWidth="1"/>
    <col min="12" max="22" width="11.7109375" style="1" customWidth="1"/>
    <col min="23" max="23" width="13" style="1" customWidth="1"/>
    <col min="24" max="16384" width="9.140625" style="1"/>
  </cols>
  <sheetData>
    <row r="1" spans="1:23" x14ac:dyDescent="0.25">
      <c r="A1" s="3"/>
      <c r="B1" s="3"/>
      <c r="C1" s="3"/>
      <c r="D1" s="3"/>
      <c r="E1" s="3"/>
      <c r="F1" s="3"/>
      <c r="G1" s="4"/>
      <c r="H1" s="3"/>
      <c r="J1" s="3"/>
      <c r="K1" s="3"/>
      <c r="L1" s="3"/>
      <c r="M1" s="3"/>
      <c r="N1" s="4"/>
      <c r="O1" s="3"/>
      <c r="P1" s="4"/>
      <c r="Q1" s="3"/>
      <c r="R1" s="3"/>
      <c r="S1" s="3"/>
      <c r="T1" s="3"/>
      <c r="U1" s="3"/>
      <c r="V1" s="3"/>
      <c r="W1" s="8" t="s">
        <v>25</v>
      </c>
    </row>
    <row r="2" spans="1:23" ht="14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9" t="s">
        <v>7</v>
      </c>
    </row>
    <row r="3" spans="1:23" ht="14.25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9" t="s">
        <v>8</v>
      </c>
    </row>
    <row r="4" spans="1:23" ht="14.25" customHeight="1" x14ac:dyDescent="0.25">
      <c r="A4" s="1" t="s">
        <v>26</v>
      </c>
    </row>
    <row r="5" spans="1:23" ht="14.25" customHeight="1" x14ac:dyDescent="0.25">
      <c r="A5" s="1" t="s">
        <v>27</v>
      </c>
    </row>
    <row r="6" spans="1:23" ht="14.25" customHeight="1" x14ac:dyDescent="0.25">
      <c r="A6" s="1" t="s">
        <v>42</v>
      </c>
    </row>
    <row r="7" spans="1:23" ht="15" customHeight="1" x14ac:dyDescent="0.25">
      <c r="A7" s="1" t="s">
        <v>43</v>
      </c>
    </row>
    <row r="8" spans="1:23" ht="15" customHeight="1" x14ac:dyDescent="0.25">
      <c r="A8" s="1" t="s">
        <v>44</v>
      </c>
    </row>
    <row r="9" spans="1:23" ht="15" customHeight="1" x14ac:dyDescent="0.25">
      <c r="A9" s="1" t="s">
        <v>45</v>
      </c>
    </row>
    <row r="10" spans="1:23" ht="14.25" customHeight="1" x14ac:dyDescent="0.25">
      <c r="M10" s="14"/>
      <c r="P10" s="12"/>
    </row>
    <row r="11" spans="1:23" ht="14.25" customHeight="1" x14ac:dyDescent="0.25">
      <c r="A11" s="16" t="s">
        <v>0</v>
      </c>
      <c r="B11" s="16" t="s">
        <v>1</v>
      </c>
      <c r="C11" s="16" t="s">
        <v>2</v>
      </c>
      <c r="D11" s="16" t="s">
        <v>9</v>
      </c>
      <c r="E11" s="22" t="s">
        <v>83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4"/>
      <c r="S11" s="25" t="s">
        <v>18</v>
      </c>
      <c r="T11" s="26"/>
      <c r="U11" s="26"/>
      <c r="V11" s="27"/>
      <c r="W11" s="16" t="s">
        <v>5</v>
      </c>
    </row>
    <row r="12" spans="1:23" x14ac:dyDescent="0.25">
      <c r="A12" s="17"/>
      <c r="B12" s="17"/>
      <c r="C12" s="17"/>
      <c r="D12" s="17"/>
      <c r="E12" s="25" t="s">
        <v>3</v>
      </c>
      <c r="F12" s="26"/>
      <c r="G12" s="26"/>
      <c r="H12" s="26"/>
      <c r="I12" s="26"/>
      <c r="J12" s="26"/>
      <c r="K12" s="27"/>
      <c r="L12" s="25" t="s">
        <v>4</v>
      </c>
      <c r="M12" s="26"/>
      <c r="N12" s="26"/>
      <c r="O12" s="26"/>
      <c r="P12" s="26"/>
      <c r="Q12" s="26"/>
      <c r="R12" s="27"/>
      <c r="S12" s="28"/>
      <c r="T12" s="29"/>
      <c r="U12" s="29"/>
      <c r="V12" s="30"/>
      <c r="W12" s="17"/>
    </row>
    <row r="13" spans="1:23" ht="29.25" customHeight="1" x14ac:dyDescent="0.25">
      <c r="A13" s="17"/>
      <c r="B13" s="17"/>
      <c r="C13" s="17"/>
      <c r="D13" s="17"/>
      <c r="E13" s="28"/>
      <c r="F13" s="29"/>
      <c r="G13" s="29"/>
      <c r="H13" s="29"/>
      <c r="I13" s="29"/>
      <c r="J13" s="29"/>
      <c r="K13" s="30"/>
      <c r="L13" s="28"/>
      <c r="M13" s="29"/>
      <c r="N13" s="29"/>
      <c r="O13" s="29"/>
      <c r="P13" s="29"/>
      <c r="Q13" s="29"/>
      <c r="R13" s="30"/>
      <c r="S13" s="19" t="s">
        <v>10</v>
      </c>
      <c r="T13" s="21"/>
      <c r="U13" s="19" t="s">
        <v>11</v>
      </c>
      <c r="V13" s="21"/>
      <c r="W13" s="17"/>
    </row>
    <row r="14" spans="1:23" ht="48.75" customHeight="1" x14ac:dyDescent="0.25">
      <c r="A14" s="17"/>
      <c r="B14" s="17"/>
      <c r="C14" s="17"/>
      <c r="D14" s="17"/>
      <c r="E14" s="15" t="s">
        <v>10</v>
      </c>
      <c r="F14" s="19" t="s">
        <v>11</v>
      </c>
      <c r="G14" s="20"/>
      <c r="H14" s="20"/>
      <c r="I14" s="20"/>
      <c r="J14" s="20"/>
      <c r="K14" s="21"/>
      <c r="L14" s="15" t="s">
        <v>10</v>
      </c>
      <c r="M14" s="19" t="s">
        <v>11</v>
      </c>
      <c r="N14" s="20"/>
      <c r="O14" s="20"/>
      <c r="P14" s="20"/>
      <c r="Q14" s="20"/>
      <c r="R14" s="21"/>
      <c r="S14" s="31" t="s">
        <v>12</v>
      </c>
      <c r="T14" s="31" t="s">
        <v>6</v>
      </c>
      <c r="U14" s="31" t="s">
        <v>12</v>
      </c>
      <c r="V14" s="31" t="s">
        <v>6</v>
      </c>
      <c r="W14" s="17"/>
    </row>
    <row r="15" spans="1:23" ht="54.75" customHeight="1" x14ac:dyDescent="0.25">
      <c r="A15" s="18"/>
      <c r="B15" s="18"/>
      <c r="C15" s="18"/>
      <c r="D15" s="18"/>
      <c r="E15" s="15" t="s">
        <v>12</v>
      </c>
      <c r="F15" s="15" t="s">
        <v>12</v>
      </c>
      <c r="G15" s="15" t="s">
        <v>13</v>
      </c>
      <c r="H15" s="15" t="s">
        <v>14</v>
      </c>
      <c r="I15" s="15" t="s">
        <v>15</v>
      </c>
      <c r="J15" s="15" t="s">
        <v>16</v>
      </c>
      <c r="K15" s="15" t="s">
        <v>17</v>
      </c>
      <c r="L15" s="15" t="s">
        <v>12</v>
      </c>
      <c r="M15" s="15" t="s">
        <v>12</v>
      </c>
      <c r="N15" s="15" t="s">
        <v>13</v>
      </c>
      <c r="O15" s="15" t="s">
        <v>14</v>
      </c>
      <c r="P15" s="15" t="s">
        <v>15</v>
      </c>
      <c r="Q15" s="15" t="s">
        <v>16</v>
      </c>
      <c r="R15" s="15" t="s">
        <v>17</v>
      </c>
      <c r="S15" s="32"/>
      <c r="T15" s="32"/>
      <c r="U15" s="32"/>
      <c r="V15" s="32"/>
      <c r="W15" s="18"/>
    </row>
    <row r="16" spans="1:23" s="2" customFormat="1" ht="12.75" x14ac:dyDescent="0.25">
      <c r="A16" s="5">
        <v>1</v>
      </c>
      <c r="B16" s="5">
        <v>2</v>
      </c>
      <c r="C16" s="5">
        <v>3</v>
      </c>
      <c r="D16" s="5" t="s">
        <v>24</v>
      </c>
      <c r="E16" s="5" t="s">
        <v>28</v>
      </c>
      <c r="F16" s="5" t="s">
        <v>29</v>
      </c>
      <c r="G16" s="5" t="s">
        <v>19</v>
      </c>
      <c r="H16" s="5" t="s">
        <v>20</v>
      </c>
      <c r="I16" s="5" t="s">
        <v>21</v>
      </c>
      <c r="J16" s="5" t="s">
        <v>22</v>
      </c>
      <c r="K16" s="5" t="s">
        <v>23</v>
      </c>
      <c r="L16" s="5" t="s">
        <v>30</v>
      </c>
      <c r="M16" s="5" t="s">
        <v>31</v>
      </c>
      <c r="N16" s="5" t="s">
        <v>32</v>
      </c>
      <c r="O16" s="5" t="s">
        <v>33</v>
      </c>
      <c r="P16" s="5" t="s">
        <v>34</v>
      </c>
      <c r="Q16" s="5" t="s">
        <v>35</v>
      </c>
      <c r="R16" s="5" t="s">
        <v>36</v>
      </c>
      <c r="S16" s="5" t="s">
        <v>37</v>
      </c>
      <c r="T16" s="5" t="s">
        <v>38</v>
      </c>
      <c r="U16" s="5" t="s">
        <v>39</v>
      </c>
      <c r="V16" s="5" t="s">
        <v>40</v>
      </c>
      <c r="W16" s="5" t="s">
        <v>41</v>
      </c>
    </row>
    <row r="17" spans="1:23" ht="31.5" x14ac:dyDescent="0.25">
      <c r="A17" s="41" t="s">
        <v>84</v>
      </c>
      <c r="B17" s="33" t="s">
        <v>46</v>
      </c>
      <c r="C17" s="34" t="s">
        <v>47</v>
      </c>
      <c r="D17" s="39">
        <f>D18+D19+D20+D21+D22+D23</f>
        <v>63.460099999999997</v>
      </c>
      <c r="E17" s="39">
        <f t="shared" ref="E17:E53" si="0">E23</f>
        <v>0</v>
      </c>
      <c r="F17" s="39">
        <f>F18+F19+F20+F21+F22+F23</f>
        <v>7.7241999999999997</v>
      </c>
      <c r="G17" s="7">
        <v>80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6">
        <v>0</v>
      </c>
      <c r="T17" s="6">
        <v>0</v>
      </c>
      <c r="U17" s="6">
        <f>L17-F17</f>
        <v>-7.7241999999999997</v>
      </c>
      <c r="V17" s="13">
        <v>-100</v>
      </c>
      <c r="W17" s="10"/>
    </row>
    <row r="18" spans="1:23" ht="15.75" x14ac:dyDescent="0.25">
      <c r="A18" s="41" t="s">
        <v>85</v>
      </c>
      <c r="B18" s="35" t="s">
        <v>48</v>
      </c>
      <c r="C18" s="34" t="s">
        <v>47</v>
      </c>
      <c r="D18" s="39">
        <f>D24</f>
        <v>0</v>
      </c>
      <c r="E18" s="39">
        <f t="shared" si="0"/>
        <v>0</v>
      </c>
      <c r="F18" s="39">
        <f>F24</f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6">
        <v>0</v>
      </c>
      <c r="T18" s="6">
        <v>0</v>
      </c>
      <c r="U18" s="6">
        <f t="shared" ref="U18:U53" si="1">L18-F18</f>
        <v>0</v>
      </c>
      <c r="V18" s="13">
        <v>0</v>
      </c>
      <c r="W18" s="10"/>
    </row>
    <row r="19" spans="1:23" ht="31.5" x14ac:dyDescent="0.25">
      <c r="A19" s="41" t="s">
        <v>86</v>
      </c>
      <c r="B19" s="36" t="s">
        <v>49</v>
      </c>
      <c r="C19" s="34" t="s">
        <v>47</v>
      </c>
      <c r="D19" s="39">
        <f t="shared" ref="D19" si="2">D44</f>
        <v>63.460099999999997</v>
      </c>
      <c r="E19" s="39">
        <f t="shared" si="0"/>
        <v>0</v>
      </c>
      <c r="F19" s="39">
        <f t="shared" ref="F19" si="3">F44</f>
        <v>7.7241999999999997</v>
      </c>
      <c r="G19" s="7">
        <v>80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6">
        <v>0</v>
      </c>
      <c r="T19" s="6">
        <v>0</v>
      </c>
      <c r="U19" s="6">
        <f t="shared" si="1"/>
        <v>-7.7241999999999997</v>
      </c>
      <c r="V19" s="13">
        <v>-100</v>
      </c>
      <c r="W19" s="10"/>
    </row>
    <row r="20" spans="1:23" ht="63" hidden="1" x14ac:dyDescent="0.25">
      <c r="A20" s="42" t="s">
        <v>87</v>
      </c>
      <c r="B20" s="35" t="s">
        <v>50</v>
      </c>
      <c r="C20" s="34" t="s">
        <v>47</v>
      </c>
      <c r="D20" s="39">
        <f t="shared" ref="D20:D23" si="4">D21+D25+D28+D37</f>
        <v>0</v>
      </c>
      <c r="E20" s="39">
        <f t="shared" si="0"/>
        <v>0</v>
      </c>
      <c r="F20" s="39">
        <f t="shared" ref="F20:F23" si="5">F21+F25+F28+F37</f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6">
        <v>0</v>
      </c>
      <c r="T20" s="6">
        <v>0</v>
      </c>
      <c r="U20" s="6">
        <f t="shared" si="1"/>
        <v>0</v>
      </c>
      <c r="V20" s="13">
        <v>0</v>
      </c>
      <c r="W20" s="10"/>
    </row>
    <row r="21" spans="1:23" ht="31.5" hidden="1" x14ac:dyDescent="0.25">
      <c r="A21" s="42" t="s">
        <v>88</v>
      </c>
      <c r="B21" s="35" t="s">
        <v>51</v>
      </c>
      <c r="C21" s="34" t="s">
        <v>47</v>
      </c>
      <c r="D21" s="39">
        <f t="shared" si="4"/>
        <v>0</v>
      </c>
      <c r="E21" s="39">
        <f t="shared" si="0"/>
        <v>0</v>
      </c>
      <c r="F21" s="39">
        <f t="shared" si="5"/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6">
        <v>0</v>
      </c>
      <c r="T21" s="6">
        <v>0</v>
      </c>
      <c r="U21" s="6">
        <f t="shared" si="1"/>
        <v>0</v>
      </c>
      <c r="V21" s="13">
        <v>0</v>
      </c>
      <c r="W21" s="10"/>
    </row>
    <row r="22" spans="1:23" ht="47.25" hidden="1" x14ac:dyDescent="0.25">
      <c r="A22" s="42" t="s">
        <v>89</v>
      </c>
      <c r="B22" s="33" t="s">
        <v>52</v>
      </c>
      <c r="C22" s="34" t="s">
        <v>47</v>
      </c>
      <c r="D22" s="39">
        <f t="shared" si="4"/>
        <v>0</v>
      </c>
      <c r="E22" s="39">
        <f t="shared" si="0"/>
        <v>0</v>
      </c>
      <c r="F22" s="39">
        <f t="shared" si="5"/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6">
        <v>0</v>
      </c>
      <c r="T22" s="6">
        <v>0</v>
      </c>
      <c r="U22" s="6">
        <f t="shared" si="1"/>
        <v>0</v>
      </c>
      <c r="V22" s="13">
        <v>0</v>
      </c>
      <c r="W22" s="10"/>
    </row>
    <row r="23" spans="1:23" ht="15.75" hidden="1" x14ac:dyDescent="0.25">
      <c r="A23" s="43" t="s">
        <v>90</v>
      </c>
      <c r="B23" s="36" t="s">
        <v>53</v>
      </c>
      <c r="C23" s="34" t="s">
        <v>47</v>
      </c>
      <c r="D23" s="39">
        <f t="shared" si="4"/>
        <v>0</v>
      </c>
      <c r="E23" s="39">
        <f t="shared" si="0"/>
        <v>0</v>
      </c>
      <c r="F23" s="39">
        <f t="shared" si="5"/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6">
        <v>0</v>
      </c>
      <c r="T23" s="6">
        <v>0</v>
      </c>
      <c r="U23" s="6">
        <f t="shared" si="1"/>
        <v>0</v>
      </c>
      <c r="V23" s="13">
        <v>0</v>
      </c>
      <c r="W23" s="10"/>
    </row>
    <row r="24" spans="1:23" ht="51.75" hidden="1" customHeight="1" x14ac:dyDescent="0.25">
      <c r="A24" s="43" t="s">
        <v>91</v>
      </c>
      <c r="B24" s="36" t="s">
        <v>54</v>
      </c>
      <c r="C24" s="34" t="s">
        <v>47</v>
      </c>
      <c r="D24" s="39">
        <f t="shared" ref="D24" si="6">D25+D29+D32+D41</f>
        <v>0</v>
      </c>
      <c r="E24" s="39">
        <f t="shared" si="0"/>
        <v>0</v>
      </c>
      <c r="F24" s="39">
        <f t="shared" ref="F24" si="7">F25+F29+F32+F41</f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6">
        <v>0</v>
      </c>
      <c r="T24" s="6">
        <v>0</v>
      </c>
      <c r="U24" s="6">
        <f t="shared" si="1"/>
        <v>0</v>
      </c>
      <c r="V24" s="13">
        <v>0</v>
      </c>
      <c r="W24" s="10"/>
    </row>
    <row r="25" spans="1:23" ht="40.5" hidden="1" customHeight="1" x14ac:dyDescent="0.25">
      <c r="A25" s="43" t="s">
        <v>92</v>
      </c>
      <c r="B25" s="36" t="s">
        <v>55</v>
      </c>
      <c r="C25" s="34" t="s">
        <v>47</v>
      </c>
      <c r="D25" s="39">
        <f t="shared" ref="D25" si="8">D26+D27+D28</f>
        <v>0</v>
      </c>
      <c r="E25" s="39">
        <f t="shared" si="0"/>
        <v>0</v>
      </c>
      <c r="F25" s="39">
        <f t="shared" ref="F25" si="9">F26+F27+F28</f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6">
        <v>0</v>
      </c>
      <c r="T25" s="6">
        <v>0</v>
      </c>
      <c r="U25" s="6">
        <f t="shared" si="1"/>
        <v>0</v>
      </c>
      <c r="V25" s="13">
        <v>0</v>
      </c>
      <c r="W25" s="10"/>
    </row>
    <row r="26" spans="1:23" ht="27.75" hidden="1" customHeight="1" x14ac:dyDescent="0.25">
      <c r="A26" s="43" t="s">
        <v>93</v>
      </c>
      <c r="B26" s="36" t="s">
        <v>56</v>
      </c>
      <c r="C26" s="34" t="s">
        <v>47</v>
      </c>
      <c r="D26" s="40">
        <v>0</v>
      </c>
      <c r="E26" s="39">
        <f t="shared" si="0"/>
        <v>0</v>
      </c>
      <c r="F26" s="40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6">
        <v>0</v>
      </c>
      <c r="T26" s="6">
        <v>0</v>
      </c>
      <c r="U26" s="6">
        <f t="shared" si="1"/>
        <v>0</v>
      </c>
      <c r="V26" s="13">
        <v>0</v>
      </c>
      <c r="W26" s="10"/>
    </row>
    <row r="27" spans="1:23" ht="63" hidden="1" x14ac:dyDescent="0.25">
      <c r="A27" s="43" t="s">
        <v>94</v>
      </c>
      <c r="B27" s="36" t="s">
        <v>57</v>
      </c>
      <c r="C27" s="34" t="s">
        <v>47</v>
      </c>
      <c r="D27" s="40">
        <v>0</v>
      </c>
      <c r="E27" s="39">
        <f t="shared" si="0"/>
        <v>0</v>
      </c>
      <c r="F27" s="40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6">
        <v>0</v>
      </c>
      <c r="T27" s="6">
        <v>0</v>
      </c>
      <c r="U27" s="6">
        <f t="shared" si="1"/>
        <v>0</v>
      </c>
      <c r="V27" s="13">
        <v>0</v>
      </c>
      <c r="W27" s="10"/>
    </row>
    <row r="28" spans="1:23" ht="63" hidden="1" x14ac:dyDescent="0.25">
      <c r="A28" s="43" t="s">
        <v>95</v>
      </c>
      <c r="B28" s="36" t="s">
        <v>58</v>
      </c>
      <c r="C28" s="34" t="s">
        <v>47</v>
      </c>
      <c r="D28" s="40">
        <v>0</v>
      </c>
      <c r="E28" s="39">
        <f t="shared" si="0"/>
        <v>0</v>
      </c>
      <c r="F28" s="40">
        <v>0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6">
        <v>0</v>
      </c>
      <c r="T28" s="6">
        <v>0</v>
      </c>
      <c r="U28" s="6">
        <f t="shared" si="1"/>
        <v>0</v>
      </c>
      <c r="V28" s="13">
        <v>0</v>
      </c>
      <c r="W28" s="10"/>
    </row>
    <row r="29" spans="1:23" ht="47.25" hidden="1" x14ac:dyDescent="0.25">
      <c r="A29" s="43" t="s">
        <v>96</v>
      </c>
      <c r="B29" s="36" t="s">
        <v>59</v>
      </c>
      <c r="C29" s="34" t="s">
        <v>47</v>
      </c>
      <c r="D29" s="39">
        <f t="shared" ref="D29" si="10">D30+D31</f>
        <v>0</v>
      </c>
      <c r="E29" s="39">
        <f t="shared" si="0"/>
        <v>0</v>
      </c>
      <c r="F29" s="39">
        <f t="shared" ref="F29" si="11">F30+F31</f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6">
        <v>0</v>
      </c>
      <c r="T29" s="6">
        <v>0</v>
      </c>
      <c r="U29" s="6">
        <f t="shared" si="1"/>
        <v>0</v>
      </c>
      <c r="V29" s="13">
        <v>0</v>
      </c>
      <c r="W29" s="10"/>
    </row>
    <row r="30" spans="1:23" ht="63" hidden="1" x14ac:dyDescent="0.25">
      <c r="A30" s="5"/>
      <c r="B30" s="36" t="s">
        <v>60</v>
      </c>
      <c r="C30" s="34" t="s">
        <v>47</v>
      </c>
      <c r="D30" s="40">
        <v>0</v>
      </c>
      <c r="E30" s="39">
        <f t="shared" si="0"/>
        <v>0</v>
      </c>
      <c r="F30" s="40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6">
        <v>0</v>
      </c>
      <c r="T30" s="6">
        <v>0</v>
      </c>
      <c r="U30" s="6">
        <f t="shared" si="1"/>
        <v>0</v>
      </c>
      <c r="V30" s="13">
        <v>0</v>
      </c>
      <c r="W30" s="10"/>
    </row>
    <row r="31" spans="1:23" ht="47.25" hidden="1" x14ac:dyDescent="0.25">
      <c r="A31" s="5"/>
      <c r="B31" s="36" t="s">
        <v>61</v>
      </c>
      <c r="C31" s="34" t="s">
        <v>47</v>
      </c>
      <c r="D31" s="40">
        <v>0</v>
      </c>
      <c r="E31" s="39">
        <f t="shared" si="0"/>
        <v>0</v>
      </c>
      <c r="F31" s="40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6">
        <v>0</v>
      </c>
      <c r="T31" s="6">
        <v>0</v>
      </c>
      <c r="U31" s="6">
        <f t="shared" si="1"/>
        <v>0</v>
      </c>
      <c r="V31" s="13">
        <v>0</v>
      </c>
      <c r="W31" s="10"/>
    </row>
    <row r="32" spans="1:23" ht="47.25" hidden="1" x14ac:dyDescent="0.25">
      <c r="A32" s="5"/>
      <c r="B32" s="36" t="s">
        <v>62</v>
      </c>
      <c r="C32" s="34" t="s">
        <v>47</v>
      </c>
      <c r="D32" s="39">
        <f t="shared" ref="D32" si="12">D33+D34+D35+D36</f>
        <v>0</v>
      </c>
      <c r="E32" s="39">
        <f t="shared" si="0"/>
        <v>0</v>
      </c>
      <c r="F32" s="39">
        <f t="shared" ref="F32" si="13">F33+F34+F35+F36</f>
        <v>0</v>
      </c>
      <c r="G32" s="7">
        <v>0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6">
        <v>0</v>
      </c>
      <c r="T32" s="6">
        <v>0</v>
      </c>
      <c r="U32" s="6">
        <f t="shared" si="1"/>
        <v>0</v>
      </c>
      <c r="V32" s="13">
        <v>0</v>
      </c>
      <c r="W32" s="10"/>
    </row>
    <row r="33" spans="1:23" ht="31.5" hidden="1" x14ac:dyDescent="0.25">
      <c r="A33" s="5"/>
      <c r="B33" s="36" t="s">
        <v>63</v>
      </c>
      <c r="C33" s="34" t="s">
        <v>47</v>
      </c>
      <c r="D33" s="40">
        <v>0</v>
      </c>
      <c r="E33" s="39">
        <f t="shared" si="0"/>
        <v>0</v>
      </c>
      <c r="F33" s="40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6">
        <v>0</v>
      </c>
      <c r="T33" s="6">
        <v>0</v>
      </c>
      <c r="U33" s="6">
        <f t="shared" si="1"/>
        <v>0</v>
      </c>
      <c r="V33" s="13">
        <v>0</v>
      </c>
      <c r="W33" s="10"/>
    </row>
    <row r="34" spans="1:23" ht="94.5" hidden="1" x14ac:dyDescent="0.25">
      <c r="A34" s="5"/>
      <c r="B34" s="36" t="s">
        <v>64</v>
      </c>
      <c r="C34" s="34" t="s">
        <v>47</v>
      </c>
      <c r="D34" s="40">
        <v>0</v>
      </c>
      <c r="E34" s="39">
        <f t="shared" si="0"/>
        <v>0</v>
      </c>
      <c r="F34" s="40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6">
        <v>0</v>
      </c>
      <c r="T34" s="6">
        <v>0</v>
      </c>
      <c r="U34" s="6">
        <f t="shared" si="1"/>
        <v>0</v>
      </c>
      <c r="V34" s="13">
        <v>0</v>
      </c>
      <c r="W34" s="10"/>
    </row>
    <row r="35" spans="1:23" ht="94.5" hidden="1" x14ac:dyDescent="0.25">
      <c r="A35" s="5"/>
      <c r="B35" s="36" t="s">
        <v>65</v>
      </c>
      <c r="C35" s="34" t="s">
        <v>47</v>
      </c>
      <c r="D35" s="40">
        <v>0</v>
      </c>
      <c r="E35" s="39">
        <f t="shared" si="0"/>
        <v>0</v>
      </c>
      <c r="F35" s="40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6">
        <v>0</v>
      </c>
      <c r="T35" s="6">
        <v>0</v>
      </c>
      <c r="U35" s="6">
        <f t="shared" si="1"/>
        <v>0</v>
      </c>
      <c r="V35" s="13">
        <v>0</v>
      </c>
      <c r="W35" s="10"/>
    </row>
    <row r="36" spans="1:23" ht="94.5" hidden="1" x14ac:dyDescent="0.25">
      <c r="A36" s="5"/>
      <c r="B36" s="36" t="s">
        <v>66</v>
      </c>
      <c r="C36" s="34" t="s">
        <v>47</v>
      </c>
      <c r="D36" s="40">
        <v>0</v>
      </c>
      <c r="E36" s="39">
        <f t="shared" si="0"/>
        <v>0</v>
      </c>
      <c r="F36" s="40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6">
        <v>0</v>
      </c>
      <c r="T36" s="6">
        <v>0</v>
      </c>
      <c r="U36" s="6">
        <f t="shared" si="1"/>
        <v>0</v>
      </c>
      <c r="V36" s="13">
        <v>0</v>
      </c>
      <c r="W36" s="10"/>
    </row>
    <row r="37" spans="1:23" ht="31.5" hidden="1" x14ac:dyDescent="0.25">
      <c r="A37" s="5"/>
      <c r="B37" s="36" t="s">
        <v>63</v>
      </c>
      <c r="C37" s="34" t="s">
        <v>47</v>
      </c>
      <c r="D37" s="40">
        <v>0</v>
      </c>
      <c r="E37" s="39">
        <f t="shared" si="0"/>
        <v>0</v>
      </c>
      <c r="F37" s="40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6">
        <v>0</v>
      </c>
      <c r="T37" s="6">
        <v>0</v>
      </c>
      <c r="U37" s="6">
        <f t="shared" si="1"/>
        <v>0</v>
      </c>
      <c r="V37" s="13">
        <v>0</v>
      </c>
      <c r="W37" s="10"/>
    </row>
    <row r="38" spans="1:23" ht="94.5" hidden="1" x14ac:dyDescent="0.25">
      <c r="A38" s="5"/>
      <c r="B38" s="36" t="s">
        <v>64</v>
      </c>
      <c r="C38" s="34" t="s">
        <v>47</v>
      </c>
      <c r="D38" s="40">
        <v>0</v>
      </c>
      <c r="E38" s="39">
        <f t="shared" si="0"/>
        <v>0</v>
      </c>
      <c r="F38" s="40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6">
        <v>0</v>
      </c>
      <c r="T38" s="6">
        <v>0</v>
      </c>
      <c r="U38" s="6">
        <f t="shared" si="1"/>
        <v>0</v>
      </c>
      <c r="V38" s="13">
        <v>0</v>
      </c>
      <c r="W38" s="10"/>
    </row>
    <row r="39" spans="1:23" ht="94.5" hidden="1" x14ac:dyDescent="0.25">
      <c r="A39" s="5"/>
      <c r="B39" s="36" t="s">
        <v>65</v>
      </c>
      <c r="C39" s="34" t="s">
        <v>47</v>
      </c>
      <c r="D39" s="40">
        <v>0</v>
      </c>
      <c r="E39" s="39">
        <f t="shared" si="0"/>
        <v>0</v>
      </c>
      <c r="F39" s="40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6">
        <v>0</v>
      </c>
      <c r="T39" s="6">
        <v>0</v>
      </c>
      <c r="U39" s="6">
        <f t="shared" si="1"/>
        <v>0</v>
      </c>
      <c r="V39" s="13">
        <v>0</v>
      </c>
      <c r="W39" s="10"/>
    </row>
    <row r="40" spans="1:23" ht="94.5" hidden="1" x14ac:dyDescent="0.25">
      <c r="A40" s="5"/>
      <c r="B40" s="36" t="s">
        <v>67</v>
      </c>
      <c r="C40" s="34" t="s">
        <v>47</v>
      </c>
      <c r="D40" s="40">
        <v>0</v>
      </c>
      <c r="E40" s="39">
        <f t="shared" si="0"/>
        <v>0</v>
      </c>
      <c r="F40" s="40">
        <v>0</v>
      </c>
      <c r="G40" s="7">
        <v>0</v>
      </c>
      <c r="H40" s="7">
        <v>0</v>
      </c>
      <c r="I40" s="7">
        <v>0</v>
      </c>
      <c r="J40" s="7">
        <v>0</v>
      </c>
      <c r="K40" s="7">
        <v>0</v>
      </c>
      <c r="L40" s="7">
        <v>0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6">
        <v>0</v>
      </c>
      <c r="T40" s="6">
        <v>0</v>
      </c>
      <c r="U40" s="6">
        <f t="shared" si="1"/>
        <v>0</v>
      </c>
      <c r="V40" s="13">
        <v>0</v>
      </c>
      <c r="W40" s="10"/>
    </row>
    <row r="41" spans="1:23" ht="78.75" hidden="1" x14ac:dyDescent="0.25">
      <c r="A41" s="5"/>
      <c r="B41" s="36" t="s">
        <v>68</v>
      </c>
      <c r="C41" s="34" t="s">
        <v>47</v>
      </c>
      <c r="D41" s="39">
        <f t="shared" ref="D41" si="14">SUM(D42:D43)</f>
        <v>0</v>
      </c>
      <c r="E41" s="39">
        <f t="shared" si="0"/>
        <v>0</v>
      </c>
      <c r="F41" s="39">
        <f t="shared" ref="F41" si="15">SUM(F42:F43)</f>
        <v>0</v>
      </c>
      <c r="G41" s="7">
        <v>0</v>
      </c>
      <c r="H41" s="7">
        <v>0</v>
      </c>
      <c r="I41" s="7">
        <v>0</v>
      </c>
      <c r="J41" s="7">
        <v>0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6">
        <v>0</v>
      </c>
      <c r="T41" s="6">
        <v>0</v>
      </c>
      <c r="U41" s="6">
        <f t="shared" si="1"/>
        <v>0</v>
      </c>
      <c r="V41" s="13">
        <v>0</v>
      </c>
      <c r="W41" s="10"/>
    </row>
    <row r="42" spans="1:23" ht="78.75" hidden="1" x14ac:dyDescent="0.25">
      <c r="A42" s="5"/>
      <c r="B42" s="36" t="s">
        <v>69</v>
      </c>
      <c r="C42" s="34" t="s">
        <v>47</v>
      </c>
      <c r="D42" s="40" t="s">
        <v>82</v>
      </c>
      <c r="E42" s="39">
        <f t="shared" si="0"/>
        <v>0</v>
      </c>
      <c r="F42" s="40" t="s">
        <v>82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6">
        <v>0</v>
      </c>
      <c r="T42" s="6">
        <v>0</v>
      </c>
      <c r="U42" s="6" t="e">
        <f t="shared" si="1"/>
        <v>#VALUE!</v>
      </c>
      <c r="V42" s="13">
        <v>0</v>
      </c>
      <c r="W42" s="10"/>
    </row>
    <row r="43" spans="1:23" ht="78.75" hidden="1" x14ac:dyDescent="0.25">
      <c r="A43" s="5"/>
      <c r="B43" s="36" t="s">
        <v>70</v>
      </c>
      <c r="C43" s="34" t="s">
        <v>47</v>
      </c>
      <c r="D43" s="40" t="s">
        <v>82</v>
      </c>
      <c r="E43" s="39">
        <f t="shared" si="0"/>
        <v>0</v>
      </c>
      <c r="F43" s="40" t="s">
        <v>82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6">
        <v>0</v>
      </c>
      <c r="T43" s="6">
        <v>0</v>
      </c>
      <c r="U43" s="6" t="e">
        <f t="shared" si="1"/>
        <v>#VALUE!</v>
      </c>
      <c r="V43" s="13">
        <v>0</v>
      </c>
      <c r="W43" s="10"/>
    </row>
    <row r="44" spans="1:23" ht="31.5" x14ac:dyDescent="0.25">
      <c r="A44" s="44" t="s">
        <v>87</v>
      </c>
      <c r="B44" s="36" t="s">
        <v>71</v>
      </c>
      <c r="C44" s="34" t="s">
        <v>47</v>
      </c>
      <c r="D44" s="39">
        <f>D45</f>
        <v>63.460099999999997</v>
      </c>
      <c r="E44" s="39">
        <f t="shared" si="0"/>
        <v>0</v>
      </c>
      <c r="F44" s="39">
        <f>F45</f>
        <v>7.7241999999999997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6">
        <v>0</v>
      </c>
      <c r="T44" s="6">
        <v>0</v>
      </c>
      <c r="U44" s="6">
        <f t="shared" si="1"/>
        <v>-7.7241999999999997</v>
      </c>
      <c r="V44" s="13">
        <v>-100</v>
      </c>
      <c r="W44" s="10"/>
    </row>
    <row r="45" spans="1:23" ht="63" x14ac:dyDescent="0.25">
      <c r="A45" s="45" t="s">
        <v>88</v>
      </c>
      <c r="B45" s="36" t="s">
        <v>72</v>
      </c>
      <c r="C45" s="34" t="s">
        <v>47</v>
      </c>
      <c r="D45" s="39">
        <f>SUM(D46+D49)</f>
        <v>63.460099999999997</v>
      </c>
      <c r="E45" s="39">
        <f t="shared" si="0"/>
        <v>0</v>
      </c>
      <c r="F45" s="39">
        <f t="shared" ref="F45" si="16">F46+F49</f>
        <v>7.7241999999999997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6">
        <v>0</v>
      </c>
      <c r="T45" s="6">
        <v>0</v>
      </c>
      <c r="U45" s="6">
        <f t="shared" si="1"/>
        <v>-7.7241999999999997</v>
      </c>
      <c r="V45" s="13">
        <v>-100</v>
      </c>
      <c r="W45" s="10"/>
    </row>
    <row r="46" spans="1:23" ht="31.5" x14ac:dyDescent="0.25">
      <c r="A46" s="43" t="s">
        <v>89</v>
      </c>
      <c r="B46" s="36" t="s">
        <v>73</v>
      </c>
      <c r="C46" s="34" t="s">
        <v>47</v>
      </c>
      <c r="D46" s="39">
        <f>D47</f>
        <v>5.5</v>
      </c>
      <c r="E46" s="39">
        <f t="shared" si="0"/>
        <v>0</v>
      </c>
      <c r="F46" s="39">
        <f>F47+F48</f>
        <v>0.54620000000000002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6">
        <v>0</v>
      </c>
      <c r="T46" s="6">
        <v>0</v>
      </c>
      <c r="U46" s="6">
        <f t="shared" si="1"/>
        <v>-0.54620000000000002</v>
      </c>
      <c r="V46" s="13">
        <v>-100</v>
      </c>
      <c r="W46" s="10"/>
    </row>
    <row r="47" spans="1:23" ht="47.25" x14ac:dyDescent="0.25">
      <c r="A47" s="43" t="s">
        <v>90</v>
      </c>
      <c r="B47" s="37" t="s">
        <v>74</v>
      </c>
      <c r="C47" s="38" t="s">
        <v>47</v>
      </c>
      <c r="D47" s="39">
        <v>5.5</v>
      </c>
      <c r="E47" s="39">
        <f t="shared" si="0"/>
        <v>0</v>
      </c>
      <c r="F47" s="39">
        <v>0.54620000000000002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6">
        <v>0</v>
      </c>
      <c r="T47" s="6">
        <v>0</v>
      </c>
      <c r="U47" s="6">
        <f t="shared" si="1"/>
        <v>-0.54620000000000002</v>
      </c>
      <c r="V47" s="13">
        <v>-100</v>
      </c>
      <c r="W47" s="10"/>
    </row>
    <row r="48" spans="1:23" ht="47.25" hidden="1" x14ac:dyDescent="0.25">
      <c r="A48" s="43" t="s">
        <v>93</v>
      </c>
      <c r="B48" s="33" t="s">
        <v>75</v>
      </c>
      <c r="C48" s="38" t="s">
        <v>76</v>
      </c>
      <c r="D48" s="36">
        <v>0</v>
      </c>
      <c r="E48" s="39">
        <f t="shared" si="0"/>
        <v>0</v>
      </c>
      <c r="F48" s="39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6">
        <v>0</v>
      </c>
      <c r="T48" s="6">
        <v>0</v>
      </c>
      <c r="U48" s="6">
        <f t="shared" si="1"/>
        <v>0</v>
      </c>
      <c r="V48" s="13">
        <v>0</v>
      </c>
      <c r="W48" s="10"/>
    </row>
    <row r="49" spans="1:23" ht="63" x14ac:dyDescent="0.25">
      <c r="A49" s="43" t="s">
        <v>92</v>
      </c>
      <c r="B49" s="36" t="s">
        <v>77</v>
      </c>
      <c r="C49" s="34" t="s">
        <v>47</v>
      </c>
      <c r="D49" s="39">
        <f>D50+D51+D52+D53</f>
        <v>57.960099999999997</v>
      </c>
      <c r="E49" s="39">
        <f t="shared" si="0"/>
        <v>0</v>
      </c>
      <c r="F49" s="39">
        <f t="shared" ref="F49" si="17">F50+F51+F52+F53</f>
        <v>7.1779999999999999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6">
        <v>0</v>
      </c>
      <c r="T49" s="6">
        <v>0</v>
      </c>
      <c r="U49" s="6">
        <f t="shared" si="1"/>
        <v>-7.1779999999999999</v>
      </c>
      <c r="V49" s="13">
        <v>-100</v>
      </c>
      <c r="W49" s="10"/>
    </row>
    <row r="50" spans="1:23" ht="31.5" x14ac:dyDescent="0.25">
      <c r="A50" s="43" t="s">
        <v>93</v>
      </c>
      <c r="B50" s="37" t="s">
        <v>78</v>
      </c>
      <c r="C50" s="34" t="s">
        <v>47</v>
      </c>
      <c r="D50" s="39">
        <v>9.2649000000000008</v>
      </c>
      <c r="E50" s="39">
        <f t="shared" si="0"/>
        <v>0</v>
      </c>
      <c r="F50" s="39">
        <v>1.1439999999999999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6">
        <v>0</v>
      </c>
      <c r="T50" s="6">
        <v>0</v>
      </c>
      <c r="U50" s="6">
        <f t="shared" si="1"/>
        <v>-1.1439999999999999</v>
      </c>
      <c r="V50" s="13">
        <v>-100</v>
      </c>
      <c r="W50" s="10"/>
    </row>
    <row r="51" spans="1:23" ht="63" x14ac:dyDescent="0.25">
      <c r="A51" s="43" t="s">
        <v>94</v>
      </c>
      <c r="B51" s="37" t="s">
        <v>79</v>
      </c>
      <c r="C51" s="34" t="s">
        <v>47</v>
      </c>
      <c r="D51" s="39">
        <v>5.6185999999999998</v>
      </c>
      <c r="E51" s="39">
        <f t="shared" si="0"/>
        <v>0</v>
      </c>
      <c r="F51" s="39">
        <v>0.69540000000000002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6">
        <v>0</v>
      </c>
      <c r="T51" s="6">
        <v>0</v>
      </c>
      <c r="U51" s="6">
        <f t="shared" si="1"/>
        <v>-0.69540000000000002</v>
      </c>
      <c r="V51" s="13">
        <v>-100</v>
      </c>
      <c r="W51" s="10"/>
    </row>
    <row r="52" spans="1:23" ht="47.25" x14ac:dyDescent="0.25">
      <c r="A52" s="43" t="s">
        <v>95</v>
      </c>
      <c r="B52" s="37" t="s">
        <v>80</v>
      </c>
      <c r="C52" s="34" t="s">
        <v>47</v>
      </c>
      <c r="D52" s="39">
        <v>0.95760000000000001</v>
      </c>
      <c r="E52" s="39">
        <f t="shared" si="0"/>
        <v>0</v>
      </c>
      <c r="F52" s="39">
        <v>0.1186</v>
      </c>
      <c r="G52" s="11">
        <v>80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6">
        <v>0</v>
      </c>
      <c r="T52" s="6">
        <v>0</v>
      </c>
      <c r="U52" s="6">
        <f t="shared" si="1"/>
        <v>-0.1186</v>
      </c>
      <c r="V52" s="13">
        <v>-100</v>
      </c>
      <c r="W52" s="10"/>
    </row>
    <row r="53" spans="1:23" ht="47.25" x14ac:dyDescent="0.25">
      <c r="A53" s="43" t="s">
        <v>96</v>
      </c>
      <c r="B53" s="37" t="s">
        <v>81</v>
      </c>
      <c r="C53" s="34" t="s">
        <v>47</v>
      </c>
      <c r="D53" s="39">
        <v>42.119</v>
      </c>
      <c r="E53" s="39">
        <f t="shared" si="0"/>
        <v>0</v>
      </c>
      <c r="F53" s="39">
        <v>5.22</v>
      </c>
      <c r="G53" s="11">
        <v>80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6">
        <v>0</v>
      </c>
      <c r="T53" s="6">
        <v>0</v>
      </c>
      <c r="U53" s="6">
        <f t="shared" si="1"/>
        <v>-5.22</v>
      </c>
      <c r="V53" s="13">
        <v>-100</v>
      </c>
      <c r="W53" s="10"/>
    </row>
    <row r="54" spans="1:23" x14ac:dyDescent="0.25">
      <c r="N54" s="7"/>
      <c r="O54" s="7"/>
      <c r="P54" s="7"/>
      <c r="Q54" s="7"/>
      <c r="R54" s="7"/>
    </row>
  </sheetData>
  <autoFilter ref="A16:W53" xr:uid="{00000000-0009-0000-0000-000000000000}"/>
  <mergeCells count="17">
    <mergeCell ref="S13:T13"/>
    <mergeCell ref="U13:V13"/>
    <mergeCell ref="W11:W15"/>
    <mergeCell ref="S11:V12"/>
    <mergeCell ref="V14:V15"/>
    <mergeCell ref="U14:U15"/>
    <mergeCell ref="T14:T15"/>
    <mergeCell ref="S14:S15"/>
    <mergeCell ref="A11:A15"/>
    <mergeCell ref="B11:B15"/>
    <mergeCell ref="C11:C15"/>
    <mergeCell ref="D11:D15"/>
    <mergeCell ref="F14:K14"/>
    <mergeCell ref="E11:R11"/>
    <mergeCell ref="L12:R13"/>
    <mergeCell ref="E12:K13"/>
    <mergeCell ref="M14:R14"/>
  </mergeCells>
  <phoneticPr fontId="6" type="noConversion"/>
  <conditionalFormatting sqref="C33:C47">
    <cfRule type="duplicateValues" dxfId="2" priority="14"/>
  </conditionalFormatting>
  <conditionalFormatting sqref="C49">
    <cfRule type="duplicateValues" dxfId="1" priority="13"/>
  </conditionalFormatting>
  <conditionalFormatting sqref="C52:C53">
    <cfRule type="duplicateValues" dxfId="0" priority="21"/>
  </conditionalFormatting>
  <pageMargins left="0.70866141732283472" right="0.39370078740157483" top="0.59055118110236227" bottom="0.39370078740157483" header="0.31496062992125984" footer="0.31496062992125984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2024-12-22T21:13:50Z</dcterms:modified>
</cp:coreProperties>
</file>